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iboric\Desktop\IVONA\"/>
    </mc:Choice>
  </mc:AlternateContent>
  <xr:revisionPtr revIDLastSave="0" documentId="13_ncr:1_{58F482F1-9E6A-4549-A149-8AEC326590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1.12.2022." sheetId="1" r:id="rId1"/>
    <sheet name="Shee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3" i="1" l="1"/>
  <c r="O30" i="1"/>
  <c r="O31" i="1"/>
  <c r="O32" i="1"/>
  <c r="O22" i="1"/>
  <c r="O23" i="1"/>
  <c r="O24" i="1"/>
  <c r="O21" i="1"/>
  <c r="O26" i="1" l="1"/>
  <c r="P13" i="1"/>
  <c r="O27" i="1" l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59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29" i="1" l="1"/>
  <c r="O28" i="1"/>
  <c r="O18" i="1"/>
  <c r="O19" i="1"/>
  <c r="O20" i="1"/>
  <c r="O11" i="1"/>
  <c r="O12" i="1"/>
  <c r="O13" i="1"/>
  <c r="O14" i="1"/>
  <c r="O15" i="1"/>
  <c r="O16" i="1"/>
  <c r="O17" i="1"/>
  <c r="O10" i="1"/>
</calcChain>
</file>

<file path=xl/sharedStrings.xml><?xml version="1.0" encoding="utf-8"?>
<sst xmlns="http://schemas.openxmlformats.org/spreadsheetml/2006/main" count="682" uniqueCount="352">
  <si>
    <t>Sukladno članku 28. Zakona o javnoj nabavi („Narodne novine“, broj 120/2016)</t>
  </si>
  <si>
    <t>Evidencijski broj nabave</t>
  </si>
  <si>
    <t>Naručitelj</t>
  </si>
  <si>
    <t xml:space="preserve">Oznaka sklopljenog ugovora </t>
  </si>
  <si>
    <t>Datum sklapanja ugovora</t>
  </si>
  <si>
    <t>Rok na koji je sklopljen ugovor</t>
  </si>
  <si>
    <t>Obrazloženje za plaćanje više od ugovorenog</t>
  </si>
  <si>
    <t xml:space="preserve">Poštanske usluge - Grupa A </t>
  </si>
  <si>
    <t>13/2019-A</t>
  </si>
  <si>
    <t>Ugovor o nabavi poštanskih usluga Grupa A</t>
  </si>
  <si>
    <t>16.03.2020.</t>
  </si>
  <si>
    <t>26.02.2020.-28.02.2022.</t>
  </si>
  <si>
    <t>28.02.2022.</t>
  </si>
  <si>
    <t>Nabava goriva</t>
  </si>
  <si>
    <t xml:space="preserve">17/2018-7  </t>
  </si>
  <si>
    <t xml:space="preserve"> Ugovor o nabavi goriva opskrba na bezinskim postajama za grupu 7</t>
  </si>
  <si>
    <t>19.04.2019.</t>
  </si>
  <si>
    <t>01.04.2019.-31.03.2022.</t>
  </si>
  <si>
    <t>31.03.2022.</t>
  </si>
  <si>
    <t>17/2018-8</t>
  </si>
  <si>
    <t xml:space="preserve"> Ugovor o nabavi goriva opskrba na bezinskim postajama za grupu 8</t>
  </si>
  <si>
    <t>17/2018-9</t>
  </si>
  <si>
    <r>
      <t xml:space="preserve"> Ugovor o nabavi goriva opskrba na bezinskim postajama za grupu 9</t>
    </r>
    <r>
      <rPr>
        <sz val="11"/>
        <rFont val="Calibri"/>
        <family val="2"/>
      </rPr>
      <t xml:space="preserve"> i ostala preuzimanja</t>
    </r>
  </si>
  <si>
    <t>Usluge čišćenja prostorija</t>
  </si>
  <si>
    <t>2/2021-25</t>
  </si>
  <si>
    <t>UGOVOR O NABAVI USLUGA ČIŠĆENJA PROSTORIJA
Grupa 25</t>
  </si>
  <si>
    <t>01.10.2021. -
30.09.2022.</t>
  </si>
  <si>
    <t>30.09.2022.</t>
  </si>
  <si>
    <t>2/2021-26</t>
  </si>
  <si>
    <t>UGOVOR O NABAVI USLUGA ČIŠĆENJA PROSTORIJA
Grupa 26</t>
  </si>
  <si>
    <t>01.10.2021. - 
30.09.2022.</t>
  </si>
  <si>
    <t>Usluge ispisa</t>
  </si>
  <si>
    <t>3/2017-2</t>
  </si>
  <si>
    <t>Ugovor o javnoj nabavi usluga ispisa GRUPA 2. Središnji državni ured za Hrvate izvan Republike Hrvatske</t>
  </si>
  <si>
    <t>29.08.2018.</t>
  </si>
  <si>
    <t>29.08.2018. - 29.08.2022.</t>
  </si>
  <si>
    <t>Zajednica ponuditelja
(OGANJ d.o.o. i King ICT d.o.o)</t>
  </si>
  <si>
    <t>29.08.2022.</t>
  </si>
  <si>
    <t>Dodatak I. Ugovora o javnoj nabavi usluga ispisa</t>
  </si>
  <si>
    <t>22.10.2018.</t>
  </si>
  <si>
    <t>22.10.2018. - 29.08.2022.</t>
  </si>
  <si>
    <t>Elektroničke komunikacijske usluge u pokretnoj mreži i oprema</t>
  </si>
  <si>
    <t>1/2020-1</t>
  </si>
  <si>
    <t>Ugovor Ev. Broj: 1/2020-1 HT broj: 722/2021</t>
  </si>
  <si>
    <t>25.02.2021.</t>
  </si>
  <si>
    <t>01.03.2021. - 28.02.2023.</t>
  </si>
  <si>
    <t>Hrvatski Telekom d.d.</t>
  </si>
  <si>
    <t>28.02.2023.</t>
  </si>
  <si>
    <t>A1 Hrvatska d.o.o.</t>
  </si>
  <si>
    <t>Zahtjev za zasnivanje/promjenu pretplatničkog odnosa (šifra usluge: 4134435)</t>
  </si>
  <si>
    <t>12.05.2021.</t>
  </si>
  <si>
    <t>15.05.2021. - 29.09.2022.</t>
  </si>
  <si>
    <t>29.09.2022.</t>
  </si>
  <si>
    <t>Ugovor za nabavu elektroničke komunikacijske usluge u nepokretnoj mreži</t>
  </si>
  <si>
    <t>15.07.2021.</t>
  </si>
  <si>
    <t>15.07.2021. - 14.07.2024.</t>
  </si>
  <si>
    <t>14.07.2024.</t>
  </si>
  <si>
    <t>Licence za korištenje sofverskih proizvoda i usluga</t>
  </si>
  <si>
    <t>8/2019</t>
  </si>
  <si>
    <t>Godišnji ugovor o nabavi licenci za Microsoft-ov softver i usluge</t>
  </si>
  <si>
    <t>10.06.2021.</t>
  </si>
  <si>
    <t xml:space="preserve">01.07.2021.-30.06.2022. </t>
  </si>
  <si>
    <t>Span d.d.</t>
  </si>
  <si>
    <t>30.06.2022.</t>
  </si>
  <si>
    <t>Opskrba prirodnim plinom</t>
  </si>
  <si>
    <t>1/2021-18</t>
  </si>
  <si>
    <t>Ugovor o opskrbi 
prirodnim plinom</t>
  </si>
  <si>
    <t>27.07.2021.</t>
  </si>
  <si>
    <t>01.08.2021. - 
31.07.2024.</t>
  </si>
  <si>
    <t>Gradska plinara Zagreb - Opskrba d.o.o.</t>
  </si>
  <si>
    <t>31.07.2024.</t>
  </si>
  <si>
    <t xml:space="preserve">Uredski materijal - grupa 4 
(uredski i pisaći pribor i ostali uredski materijal) </t>
  </si>
  <si>
    <t>6/2019-4</t>
  </si>
  <si>
    <t>Uredski materijal - grupa 3
(tiskanice, kuverte i ostali papirnati uredski materijal)</t>
  </si>
  <si>
    <t>6/2019-3</t>
  </si>
  <si>
    <t>Potrošni materijal - grupa 1 (Papirna konfekcija)</t>
  </si>
  <si>
    <t>Insako d.o.o.</t>
  </si>
  <si>
    <t>Toneri, tinte i potrošni materijal za ispisne uređaje Hewlett - Packard</t>
  </si>
  <si>
    <t>11/2018-1</t>
  </si>
  <si>
    <t>Makromikro Grupa d.o.o.</t>
  </si>
  <si>
    <t>Toneri, tinte i potrošni materijal za ispisne uređaje Canon</t>
  </si>
  <si>
    <t>11/2018-2</t>
  </si>
  <si>
    <t>Toneri, tinte i potrošni materijal za ispisne uređaje Samsung</t>
  </si>
  <si>
    <t>11/2018-4</t>
  </si>
  <si>
    <t>Tip-Zagreb d.o.o. i Ingpro d.o.o (Zajednica ponuditelja)</t>
  </si>
  <si>
    <t>Toneri, tinte i potrošni materijal drugih proizvođača ispisnih uređaja</t>
  </si>
  <si>
    <t>11/2018-6</t>
  </si>
  <si>
    <t xml:space="preserve">Računala i računalna oprema Grupa 3. Sve u jedan računala (All-In-One) </t>
  </si>
  <si>
    <t>16/2018-3</t>
  </si>
  <si>
    <t xml:space="preserve"> </t>
  </si>
  <si>
    <t>CompING d.o.o. i COMBIS d.o.o. (zajednica ponuditelja)</t>
  </si>
  <si>
    <t xml:space="preserve">Računala i računalna oprema Grupa 5. Prijenosna računala  </t>
  </si>
  <si>
    <t>16/2018-5</t>
  </si>
  <si>
    <t>CompING d.o.o.</t>
  </si>
  <si>
    <t>Registar ugovora o javnoj nabavi i okvirnih sporazuma Središnjeg državnog ureda za Hrvate izvan Republike Hrvatske za 2022. godinu</t>
  </si>
  <si>
    <t>10/2021-1</t>
  </si>
  <si>
    <t>Ugovor o nabavi poštanskih usluga Grupa 1</t>
  </si>
  <si>
    <t>15.03.2022.</t>
  </si>
  <si>
    <t>01.03.2022. - 29.02.2024.</t>
  </si>
  <si>
    <t>29.02.2024.</t>
  </si>
  <si>
    <t>3/2021-1</t>
  </si>
  <si>
    <t xml:space="preserve">8/2021-7  </t>
  </si>
  <si>
    <t>24.03.2022.</t>
  </si>
  <si>
    <t>31.03.2023.</t>
  </si>
  <si>
    <t xml:space="preserve">8/2021-8  </t>
  </si>
  <si>
    <t xml:space="preserve"> Ugovor o nabavi za grupu 7. - Opskrba gorivom na benzinskim postajama na području Grada Zagreba, Gradova Osijek, Varaždin, Zdar i Rijeka</t>
  </si>
  <si>
    <t xml:space="preserve"> Ugovor o nabavi za grupu 8. - Opskrba gorivom na benzinskim postajama na području Gradova Vinkovci, Đakovo, Sl. Brod, Šibenik i Kaštela</t>
  </si>
  <si>
    <t xml:space="preserve">8/2021-9  </t>
  </si>
  <si>
    <t xml:space="preserve"> Ugovor o nabavi za grupu 9. - Opskrba gorivom na benzinskim postajama na ostalom području RH</t>
  </si>
  <si>
    <t>5/2021-1</t>
  </si>
  <si>
    <t>Koprištenje mreže električne energije</t>
  </si>
  <si>
    <t>2/2022-1</t>
  </si>
  <si>
    <t>Ugovor o opskrbi krajnjeg kupca</t>
  </si>
  <si>
    <t>01.06.2022.</t>
  </si>
  <si>
    <t>01.06.2022. - 31.05.2024.</t>
  </si>
  <si>
    <t xml:space="preserve">HEP OPSKRBA d.o.o. </t>
  </si>
  <si>
    <t>31.05.2024.</t>
  </si>
  <si>
    <t>28.09.2021.</t>
  </si>
  <si>
    <t>Potrošni materijal - grupa 2 (Papirna konfekcija za držače i ostali potrošni materijal)</t>
  </si>
  <si>
    <t>3/2021-2</t>
  </si>
  <si>
    <t>Potrošni materijal - grupa 3 (Pribor za čišćenje i jednokratni pribor za jelo i piće)</t>
  </si>
  <si>
    <t>3/2021-3</t>
  </si>
  <si>
    <t>Narodne novine d.d.</t>
  </si>
  <si>
    <t>Alca Zagreb d.o.o.</t>
  </si>
  <si>
    <t>3/2021-4</t>
  </si>
  <si>
    <t>3/2021-5</t>
  </si>
  <si>
    <t>Potrošni materijal - grupa 5 (Sredstva za dezinfekciju)</t>
  </si>
  <si>
    <t>6/2021-1</t>
  </si>
  <si>
    <t>Ingpro d.o.o.</t>
  </si>
  <si>
    <t>Toner i tinte - Grupa 1 (HP)</t>
  </si>
  <si>
    <t>Toner i tinte - Grupa 2 (Canon)</t>
  </si>
  <si>
    <t>6/2021-2</t>
  </si>
  <si>
    <t>Toner i tinte - Grupa 4 (Samsung)</t>
  </si>
  <si>
    <t>6/2021-4</t>
  </si>
  <si>
    <t>Toner i tinte - Grupa 5 (Xerox)</t>
  </si>
  <si>
    <t>6/2021-5</t>
  </si>
  <si>
    <t>Toner i tinte - Grupa 6 (ostali)</t>
  </si>
  <si>
    <t>6/2021-6</t>
  </si>
  <si>
    <t>Makromikro d.o.o.</t>
  </si>
  <si>
    <t>King ICT d.o.o.</t>
  </si>
  <si>
    <t xml:space="preserve">Računala i računalna oprema 
Grupa 4.(Monitori)  </t>
  </si>
  <si>
    <t>Računala i računalna oprema
Grupa 1. (Osobna računala PC)</t>
  </si>
  <si>
    <t xml:space="preserve">Broj objave </t>
  </si>
  <si>
    <t>Vrsta provedenog postupka nabave</t>
  </si>
  <si>
    <t>SDUSJN</t>
  </si>
  <si>
    <t>2019/S F21-0037953</t>
  </si>
  <si>
    <t>dodjela ugovora za društvene i druge posebne usluge</t>
  </si>
  <si>
    <t>otvoreni</t>
  </si>
  <si>
    <t>2021/S F21-0045956</t>
  </si>
  <si>
    <t>2018/S 0F2-0024887</t>
  </si>
  <si>
    <t>2021/S OF2-0041077</t>
  </si>
  <si>
    <t>2021/S OF2-0041078</t>
  </si>
  <si>
    <t>2021/S OF2-0041079</t>
  </si>
  <si>
    <t>2021/S 0F3-0044072</t>
  </si>
  <si>
    <t>2017/S 0F2-0011771</t>
  </si>
  <si>
    <t>341.523.00</t>
  </si>
  <si>
    <t>353.309,40</t>
  </si>
  <si>
    <t>2021/S OF3-0015375</t>
  </si>
  <si>
    <t xml:space="preserve">6/2020-1  </t>
  </si>
  <si>
    <t>Elektroničke komunikacijske usluge u nepokretnoj mreži i oprema
(usluge fiksnih telefona)</t>
  </si>
  <si>
    <t>Elektroničke komunikacijske usluge u nepokretnoj mreži i oprema
(usluge interneta)</t>
  </si>
  <si>
    <t>2021/S 0F3-0032284</t>
  </si>
  <si>
    <t>2021/S 0F3-0028908</t>
  </si>
  <si>
    <t>2021/S 0F-0033106</t>
  </si>
  <si>
    <t>2022/S OF2-0010501</t>
  </si>
  <si>
    <t>2021/S 0F3-0015386</t>
  </si>
  <si>
    <t>2021/S OF2-0030258</t>
  </si>
  <si>
    <t>Narudžbenica br. 29-2022 od 21.03.2022.</t>
  </si>
  <si>
    <t xml:space="preserve">
Narudžb. (3)</t>
  </si>
  <si>
    <t xml:space="preserve">
Narudžb. (2)</t>
  </si>
  <si>
    <t>Narudžb. (0)</t>
  </si>
  <si>
    <t>Narudžb. (2)</t>
  </si>
  <si>
    <t>Usluge praćenja medija</t>
  </si>
  <si>
    <t>5/22</t>
  </si>
  <si>
    <t>SDUHIRH</t>
  </si>
  <si>
    <t>jednostavna nabava</t>
  </si>
  <si>
    <t>Održavanje postojećih aplikativnih programskih rješenja Središnjeg državnog ureda za Hrvate izvan Republike Hrvatske</t>
  </si>
  <si>
    <t>6/22</t>
  </si>
  <si>
    <t>Ugovor za održavanje postojećih aplikativnih programskih rješenja Središnjeg državnog ureda za Hrvate izvan RH</t>
  </si>
  <si>
    <t>01.04.2022.</t>
  </si>
  <si>
    <t xml:space="preserve">01.04.2022..-31.12.2022. </t>
  </si>
  <si>
    <t>IN2 d.o.o.</t>
  </si>
  <si>
    <t>112.000.00</t>
  </si>
  <si>
    <t xml:space="preserve">31.05.2022. </t>
  </si>
  <si>
    <t xml:space="preserve">01.06.2022..-31.12.2022. </t>
  </si>
  <si>
    <t>31.12.2022.</t>
  </si>
  <si>
    <t>Usluge dugotrajnog najma automobila</t>
  </si>
  <si>
    <t>7/22</t>
  </si>
  <si>
    <t>Ugovor o dugoročnom najmu vozila, broj D-178-2021</t>
  </si>
  <si>
    <t>31.12.2021.</t>
  </si>
  <si>
    <t>MOBILE RENT d.o.o.</t>
  </si>
  <si>
    <t>01.01.2022. - 31.12.2022.</t>
  </si>
  <si>
    <t>Ugovor o dugoročnom najmu vozila, broj D-177-2021</t>
  </si>
  <si>
    <t>Ugovor o dugoročnom najmu vozila, broj D-176-2021</t>
  </si>
  <si>
    <t>Računalne usluge - održavanje programa za financijsko knjigovodstvo</t>
  </si>
  <si>
    <t>KONTO d.o.o.</t>
  </si>
  <si>
    <t>1/22</t>
  </si>
  <si>
    <t>Ugovor br. 01/2022
 o održavanju programskih proizvoda</t>
  </si>
  <si>
    <t>29.12.2021.</t>
  </si>
  <si>
    <t xml:space="preserve">Ugovor o poslovnoj suradnji </t>
  </si>
  <si>
    <t>21.12.2021.</t>
  </si>
  <si>
    <t>Računalne usluge - održavanje računalnog sustava (tehničko održavanje informatičke opreme)</t>
  </si>
  <si>
    <t>4/22</t>
  </si>
  <si>
    <t>Ugovor o tehničkom održavanju informatičke opreme</t>
  </si>
  <si>
    <t>28.12.2021.</t>
  </si>
  <si>
    <t>Samsky d.o.o.</t>
  </si>
  <si>
    <t>Hotelske usluge (smještaj, prehrana, dvorana, oprema) (Savjet Vlade RH)</t>
  </si>
  <si>
    <t>8/22</t>
  </si>
  <si>
    <t>Tiskarske usluge (Savjet Vlade RH)</t>
  </si>
  <si>
    <t>9/22</t>
  </si>
  <si>
    <t>Fortgate hardware - vatrozid</t>
  </si>
  <si>
    <t>11/22</t>
  </si>
  <si>
    <t>Uredski materijal - uredski papir i ostali uredski materijal</t>
  </si>
  <si>
    <t>Narudžb. (1)</t>
  </si>
  <si>
    <t xml:space="preserve">Poštanske usluge - Grupa 1 </t>
  </si>
  <si>
    <t>Predmet nabave</t>
  </si>
  <si>
    <t>Iznos sklopljenog ugovora
 (bez PDV-a)</t>
  </si>
  <si>
    <t>Naziv ugovaratelja</t>
  </si>
  <si>
    <t>Naziv podugovaratelja, ukoliko je primjenjivo</t>
  </si>
  <si>
    <t>Datum kada je Ugovor izvršen u cijelosti</t>
  </si>
  <si>
    <t xml:space="preserve">Ugovor  financiran iz fondova EU </t>
  </si>
  <si>
    <t>Brojčana oznaka predmeta nabave iz Jedinstvenog rječnika javne nabave (CPV)</t>
  </si>
  <si>
    <t>Ne</t>
  </si>
  <si>
    <t>64110000-0</t>
  </si>
  <si>
    <t>09134210-2</t>
  </si>
  <si>
    <t>90919200-4</t>
  </si>
  <si>
    <t>72514000-1</t>
  </si>
  <si>
    <t>64200000-8</t>
  </si>
  <si>
    <t>32412110-8</t>
  </si>
  <si>
    <t>48000000-8</t>
  </si>
  <si>
    <t>44161110-0</t>
  </si>
  <si>
    <t>09000000-3</t>
  </si>
  <si>
    <t>30190000-7</t>
  </si>
  <si>
    <t>33760000-5</t>
  </si>
  <si>
    <t>30200000-1</t>
  </si>
  <si>
    <t>39294100-0</t>
  </si>
  <si>
    <t>72252000-6</t>
  </si>
  <si>
    <t xml:space="preserve">34110000-1 </t>
  </si>
  <si>
    <t xml:space="preserve">55100000-1                      </t>
  </si>
  <si>
    <t>79810000-5</t>
  </si>
  <si>
    <t>30236000-2</t>
  </si>
  <si>
    <t>BRIEFING MEDIJI d.o.o.</t>
  </si>
  <si>
    <t>KREATIVNI TISAK d.o.o.</t>
  </si>
  <si>
    <t>QCONCEPT d.o.o.</t>
  </si>
  <si>
    <t>PROMO-MIL d.o.o.</t>
  </si>
  <si>
    <t>INTEGRA GROUP d.o.o.</t>
  </si>
  <si>
    <t>Rhino produkcija d.o.o.</t>
  </si>
  <si>
    <t xml:space="preserve">Ugovor za održavanje i udomljavanje postojećih aplikativnih programskih rješenja Središnjeg državnog ureda za Hrvate izvan RH </t>
  </si>
  <si>
    <t>01.04.2021.</t>
  </si>
  <si>
    <t>01.04.2021.-31.12.2021.</t>
  </si>
  <si>
    <t>Dodatak 1, Ugovoru od 01.04.2021.</t>
  </si>
  <si>
    <t>Dodatak 2, Ugovoru od 01.04.2021.</t>
  </si>
  <si>
    <t>01.10.2021.</t>
  </si>
  <si>
    <t>01.10.2021.-31.12.2021.</t>
  </si>
  <si>
    <t>31.12.2021. - 31.03.2022.</t>
  </si>
  <si>
    <t>Ugovor za smještaj i organizaciju događanja u hotelu Hilton Garden Inn Zagreb</t>
  </si>
  <si>
    <t>ZAGREB CITY HOTELS d.o.o.</t>
  </si>
  <si>
    <t>17.05.2022.</t>
  </si>
  <si>
    <t>06.07.2022. - 08.07.2022.</t>
  </si>
  <si>
    <t>08.07.2022.</t>
  </si>
  <si>
    <t>UGOVOR O NABAVI USLUGA ČIŠĆENJA - temeljem Okvirnog sporazuma za Grupu 25 - Zagreb II</t>
  </si>
  <si>
    <t>28.09.2022.</t>
  </si>
  <si>
    <t>UGOVOR O NABAVI USLUGA ČIŠĆENJA - temeljem Okvirnog sporazuma za Grupu 26 - Zagreb III</t>
  </si>
  <si>
    <t xml:space="preserve">01.10.2022. - 30.09.2023. </t>
  </si>
  <si>
    <t>Atalian Global Services Croatia d.o.o.
OIB: 69857578031</t>
  </si>
  <si>
    <t xml:space="preserve">30.09.2023. </t>
  </si>
  <si>
    <r>
      <rPr>
        <b/>
        <i/>
        <u/>
        <sz val="16"/>
        <rFont val="Calibri"/>
        <family val="2"/>
      </rPr>
      <t>Stanje na dan: 31.12.2022.</t>
    </r>
    <r>
      <rPr>
        <b/>
        <sz val="16"/>
        <rFont val="Calibri"/>
        <family val="2"/>
      </rPr>
      <t xml:space="preserve">
</t>
    </r>
  </si>
  <si>
    <t xml:space="preserve">Ukupni isplaćeni iznos ugovaratelju 
(bez PDV-a)
</t>
  </si>
  <si>
    <t xml:space="preserve">Ukupni isplaćeni iznos ugovaratelju 
(s PDV-om)
</t>
  </si>
  <si>
    <t>12/2021-1</t>
  </si>
  <si>
    <t>2021/S OF2-0045271</t>
  </si>
  <si>
    <t>Ugovor o javnoj nabavi usluga ispisa broj 1-530/22
 GRUPA 1. Središnji državni ured za Hrvate izvan Republike Hrvatske</t>
  </si>
  <si>
    <t>30.08.2022.</t>
  </si>
  <si>
    <t>30.08.2022. - 30.08.2027.</t>
  </si>
  <si>
    <t>OGANJ d.o.o.
OIB: 10077695689</t>
  </si>
  <si>
    <t>30.08.2027.</t>
  </si>
  <si>
    <t>Usluga nabave i održavanje informacijskog sustava uredskog poslovanja</t>
  </si>
  <si>
    <t>72260000-5</t>
  </si>
  <si>
    <t>12/22</t>
  </si>
  <si>
    <t xml:space="preserve">U G O V O R  
o nabavi i održavanju informacijskog sustava uredskog poslovanja
Broj Ugovora: 5817/2022 
</t>
  </si>
  <si>
    <t>31.10.2022.</t>
  </si>
  <si>
    <t>01.11.2022. - 31.12.2022.</t>
  </si>
  <si>
    <t>KONTO d.o.o.
OIB: 59143170280</t>
  </si>
  <si>
    <t>Uspostava, razvoj, implementacija i održavanje produkcijske inačice Registra hrvatskih subjekata izvan Republike Hrvatske</t>
  </si>
  <si>
    <t>72212000-4</t>
  </si>
  <si>
    <t>13/22</t>
  </si>
  <si>
    <t xml:space="preserve">U G O V O R   O   
P O S L O V N O J   
S U R A D N J I
</t>
  </si>
  <si>
    <t>28.10.2022.</t>
  </si>
  <si>
    <t xml:space="preserve">02.11.2022. - 01.11.2023. </t>
  </si>
  <si>
    <t>01.11.2023.</t>
  </si>
  <si>
    <t>RED BRICK  d.o.o.
OIB: 21682540684</t>
  </si>
  <si>
    <t xml:space="preserve">Računala i računalna oprema 
Grupa 3.(Prijenosna računala)  </t>
  </si>
  <si>
    <t>3/2022-3</t>
  </si>
  <si>
    <t>King ICT d.o.o.
OIB: 67001695549</t>
  </si>
  <si>
    <t>2022/S OF2-0013906</t>
  </si>
  <si>
    <t>Narudžbenica br. 131-2022 od 28.09.2022.</t>
  </si>
  <si>
    <t>11/2022-1</t>
  </si>
  <si>
    <t>Tip-Zagreb d.o.o.
Birodom d.o.o.
Zvibor d.o.o.</t>
  </si>
  <si>
    <t>28.09.2022. - 
28.12.2022.</t>
  </si>
  <si>
    <t>28.12.2022.</t>
  </si>
  <si>
    <t>2022/S OF2-0020148</t>
  </si>
  <si>
    <t xml:space="preserve">Potrošni materijal 
11/2022-2 (sredstva za čišćenje i ostala sredstva za opću higijenu)  
</t>
  </si>
  <si>
    <t>11/2022-2</t>
  </si>
  <si>
    <t>Tip-Zagreb d.o.o.
Birodom d.o.o.
Ingpro d.o.o.
Zvibor d.o.o.</t>
  </si>
  <si>
    <t xml:space="preserve">Uredski materijal 
11/2021-1 (Papir za ispis i kopiranje A4, isporuka na palete)  
</t>
  </si>
  <si>
    <t>11/2021-1</t>
  </si>
  <si>
    <t>2021/S OF2-0047986</t>
  </si>
  <si>
    <t>Europapier adria d.o.o.
OIB: 01913481578</t>
  </si>
  <si>
    <t xml:space="preserve">Uredski materijal 
11/2021-3 (Tiskanice, kuverte i ostali papirnati uredski materijal)  
</t>
  </si>
  <si>
    <t>11/2021-3</t>
  </si>
  <si>
    <t>Makromikro grupa d.o.o.
Narodne novine d.d.
Osječka trgovina papirom d.o.o.
PAPIROM d.o.o.</t>
  </si>
  <si>
    <t>Toner i tinte - Grupa 3 (Lexmark)</t>
  </si>
  <si>
    <t>6/2021-3</t>
  </si>
  <si>
    <t>Birodom d.o.o.
Zvibor d.o.o.</t>
  </si>
  <si>
    <t xml:space="preserve"> Računala i računalna oprema 
Grupa 1. (Osobna računala PC)  
</t>
  </si>
  <si>
    <t>1/2022-1</t>
  </si>
  <si>
    <t>2/2022-2</t>
  </si>
  <si>
    <t xml:space="preserve">Računala i računalna oprema 
Grupa 2.(Sve u jedan računala All-In-One)
</t>
  </si>
  <si>
    <t>Potrošni materijal - grupa 4 (Sredstva za pranje i čišćenje i postala sredstva za opću higijenu)</t>
  </si>
  <si>
    <t>E-tečaj hrvatskog jezika - A1</t>
  </si>
  <si>
    <t>E-tečaj hrvatskog jezika - A2</t>
  </si>
  <si>
    <t>2/22</t>
  </si>
  <si>
    <t>3/22</t>
  </si>
  <si>
    <t>80420000-4</t>
  </si>
  <si>
    <t>Filozofski fakultet Sveučilišta u Zagrebu</t>
  </si>
  <si>
    <t>Godišnji ugovor o nabavi licenci za Microsoftov softver</t>
  </si>
  <si>
    <t>1/2022</t>
  </si>
  <si>
    <t>2022/S OF2-0006150</t>
  </si>
  <si>
    <t>18.07.2022.</t>
  </si>
  <si>
    <t xml:space="preserve">01.07.2022.-30.06.2023. </t>
  </si>
  <si>
    <t>Span d.d.
Combis d.o.o.</t>
  </si>
  <si>
    <t>Zahtjev za zasnivanje/promjenu pretplatničkog odnosa za uslugu BRZI Internet PRO</t>
  </si>
  <si>
    <t>21.09.2022.</t>
  </si>
  <si>
    <t>30.09.2022. - 29.09.2024.</t>
  </si>
  <si>
    <t>29.09.2024.</t>
  </si>
  <si>
    <t>HP - Hrvatska pošta d.d.
OIB: 87311810356</t>
  </si>
  <si>
    <t>INA-Industrija nafte d.d.
27759560625</t>
  </si>
  <si>
    <t xml:space="preserve">
Narudžb. (0)</t>
  </si>
  <si>
    <t>LOST d.o.o.</t>
  </si>
  <si>
    <t>3/2022-4</t>
  </si>
  <si>
    <t>DODATAK UGOVORU 
o izradi i provedbi projekta otvorenog e-tečaja hrvatskoga jezika - razina A1</t>
  </si>
  <si>
    <t>14.12.2021.</t>
  </si>
  <si>
    <t>Narudžb. (5)</t>
  </si>
  <si>
    <t>68748,12
(9.142,36 EUR)</t>
  </si>
  <si>
    <t xml:space="preserve">02.04.2022.-31.03.2023. </t>
  </si>
  <si>
    <t>Narudžb. (4)</t>
  </si>
  <si>
    <t>Narudžb. (11)</t>
  </si>
  <si>
    <t xml:space="preserve">Birodom d.o.o.
</t>
  </si>
  <si>
    <t xml:space="preserve">Makromikro grupa d.o.o.
</t>
  </si>
  <si>
    <r>
      <rPr>
        <b/>
        <sz val="11"/>
        <rFont val="Calibri"/>
        <family val="2"/>
      </rPr>
      <t>Makromikro grupa d.o.o.</t>
    </r>
    <r>
      <rPr>
        <sz val="11"/>
        <rFont val="Calibri"/>
        <family val="2"/>
      </rPr>
      <t xml:space="preserve">
Narodne novine d.d.
Osječka trgovina papirom d.o.o.
Dinarid d.o.o. (zajednica ponuditelja</t>
    </r>
  </si>
  <si>
    <r>
      <rPr>
        <b/>
        <sz val="11"/>
        <rFont val="Calibri"/>
        <family val="2"/>
        <scheme val="minor"/>
      </rPr>
      <t xml:space="preserve">Birodom d.o.o.
</t>
    </r>
    <r>
      <rPr>
        <sz val="11"/>
        <rFont val="Calibri"/>
        <family val="2"/>
        <scheme val="minor"/>
      </rPr>
      <t>Ingpro d.o.o.
Tip-Zagreb d.o.o.
Zvibor d.o.o.</t>
    </r>
  </si>
  <si>
    <r>
      <rPr>
        <b/>
        <sz val="11"/>
        <rFont val="Calibri"/>
        <family val="2"/>
        <scheme val="minor"/>
      </rPr>
      <t xml:space="preserve">Tip-Zagreb d.o.o.
</t>
    </r>
    <r>
      <rPr>
        <sz val="11"/>
        <rFont val="Calibri"/>
        <family val="2"/>
        <scheme val="minor"/>
      </rPr>
      <t>Birodom d.o.o.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Ingpro d.o.o.
Zvibor d.o.o.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</si>
</sst>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6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" fillId="0" borderId="0"/>
  </cellStyleXfs>
  <cellXfs count="68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6" fillId="0" borderId="10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49" fontId="5" fillId="5" borderId="3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8" fillId="6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4" fontId="18" fillId="6" borderId="12" xfId="0" applyNumberFormat="1" applyFont="1" applyFill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 wrapText="1"/>
    </xf>
  </cellXfs>
  <cellStyles count="5">
    <cellStyle name="Bad" xfId="2" builtinId="27"/>
    <cellStyle name="Neutral" xfId="3" builtinId="28"/>
    <cellStyle name="Normal" xfId="0" builtinId="0"/>
    <cellStyle name="Normal 2" xfId="1" xr:uid="{00000000-0005-0000-0000-000002000000}"/>
    <cellStyle name="Normalno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7"/>
  <sheetViews>
    <sheetView tabSelected="1" zoomScale="80" zoomScaleNormal="80" workbookViewId="0">
      <selection activeCell="E6" sqref="E6"/>
    </sheetView>
  </sheetViews>
  <sheetFormatPr defaultColWidth="11.42578125" defaultRowHeight="15" x14ac:dyDescent="0.25"/>
  <cols>
    <col min="1" max="1" width="32.140625" style="5" customWidth="1"/>
    <col min="2" max="2" width="14" style="5" customWidth="1"/>
    <col min="3" max="3" width="13.42578125" style="58" bestFit="1" customWidth="1"/>
    <col min="4" max="4" width="16.28515625" style="5" customWidth="1"/>
    <col min="5" max="6" width="20.42578125" style="5" customWidth="1"/>
    <col min="7" max="7" width="21.5703125" style="5" customWidth="1"/>
    <col min="8" max="8" width="13.28515625" style="5" customWidth="1"/>
    <col min="9" max="9" width="13" style="5" customWidth="1"/>
    <col min="10" max="10" width="13.42578125" style="5" customWidth="1"/>
    <col min="11" max="11" width="28" style="5" customWidth="1"/>
    <col min="12" max="12" width="11.28515625" style="5" customWidth="1"/>
    <col min="13" max="13" width="9.85546875" style="5" customWidth="1"/>
    <col min="14" max="14" width="14.42578125" style="5" customWidth="1"/>
    <col min="15" max="16" width="13.85546875" style="12" customWidth="1"/>
    <col min="17" max="17" width="16.28515625" style="5" customWidth="1"/>
    <col min="18" max="248" width="11.42578125" style="5"/>
    <col min="249" max="249" width="32.140625" style="5" customWidth="1"/>
    <col min="250" max="250" width="13.42578125" style="5" bestFit="1" customWidth="1"/>
    <col min="251" max="254" width="0" style="5" hidden="1" customWidth="1"/>
    <col min="255" max="255" width="18" style="5" customWidth="1"/>
    <col min="256" max="256" width="13.28515625" style="5" customWidth="1"/>
    <col min="257" max="257" width="13" style="5" customWidth="1"/>
    <col min="258" max="258" width="13.42578125" style="5" customWidth="1"/>
    <col min="259" max="259" width="28" style="5" customWidth="1"/>
    <col min="260" max="260" width="0" style="5" hidden="1" customWidth="1"/>
    <col min="261" max="261" width="14.42578125" style="5" customWidth="1"/>
    <col min="262" max="262" width="12.140625" style="5" customWidth="1"/>
    <col min="263" max="264" width="0" style="5" hidden="1" customWidth="1"/>
    <col min="265" max="266" width="18.42578125" style="5" customWidth="1"/>
    <col min="267" max="270" width="0" style="5" hidden="1" customWidth="1"/>
    <col min="271" max="271" width="16.28515625" style="5" customWidth="1"/>
    <col min="272" max="272" width="19.42578125" style="5" customWidth="1"/>
    <col min="273" max="504" width="11.42578125" style="5"/>
    <col min="505" max="505" width="32.140625" style="5" customWidth="1"/>
    <col min="506" max="506" width="13.42578125" style="5" bestFit="1" customWidth="1"/>
    <col min="507" max="510" width="0" style="5" hidden="1" customWidth="1"/>
    <col min="511" max="511" width="18" style="5" customWidth="1"/>
    <col min="512" max="512" width="13.28515625" style="5" customWidth="1"/>
    <col min="513" max="513" width="13" style="5" customWidth="1"/>
    <col min="514" max="514" width="13.42578125" style="5" customWidth="1"/>
    <col min="515" max="515" width="28" style="5" customWidth="1"/>
    <col min="516" max="516" width="0" style="5" hidden="1" customWidth="1"/>
    <col min="517" max="517" width="14.42578125" style="5" customWidth="1"/>
    <col min="518" max="518" width="12.140625" style="5" customWidth="1"/>
    <col min="519" max="520" width="0" style="5" hidden="1" customWidth="1"/>
    <col min="521" max="522" width="18.42578125" style="5" customWidth="1"/>
    <col min="523" max="526" width="0" style="5" hidden="1" customWidth="1"/>
    <col min="527" max="527" width="16.28515625" style="5" customWidth="1"/>
    <col min="528" max="528" width="19.42578125" style="5" customWidth="1"/>
    <col min="529" max="760" width="11.42578125" style="5"/>
    <col min="761" max="761" width="32.140625" style="5" customWidth="1"/>
    <col min="762" max="762" width="13.42578125" style="5" bestFit="1" customWidth="1"/>
    <col min="763" max="766" width="0" style="5" hidden="1" customWidth="1"/>
    <col min="767" max="767" width="18" style="5" customWidth="1"/>
    <col min="768" max="768" width="13.28515625" style="5" customWidth="1"/>
    <col min="769" max="769" width="13" style="5" customWidth="1"/>
    <col min="770" max="770" width="13.42578125" style="5" customWidth="1"/>
    <col min="771" max="771" width="28" style="5" customWidth="1"/>
    <col min="772" max="772" width="0" style="5" hidden="1" customWidth="1"/>
    <col min="773" max="773" width="14.42578125" style="5" customWidth="1"/>
    <col min="774" max="774" width="12.140625" style="5" customWidth="1"/>
    <col min="775" max="776" width="0" style="5" hidden="1" customWidth="1"/>
    <col min="777" max="778" width="18.42578125" style="5" customWidth="1"/>
    <col min="779" max="782" width="0" style="5" hidden="1" customWidth="1"/>
    <col min="783" max="783" width="16.28515625" style="5" customWidth="1"/>
    <col min="784" max="784" width="19.42578125" style="5" customWidth="1"/>
    <col min="785" max="1016" width="11.42578125" style="5"/>
    <col min="1017" max="1017" width="32.140625" style="5" customWidth="1"/>
    <col min="1018" max="1018" width="13.42578125" style="5" bestFit="1" customWidth="1"/>
    <col min="1019" max="1022" width="0" style="5" hidden="1" customWidth="1"/>
    <col min="1023" max="1023" width="18" style="5" customWidth="1"/>
    <col min="1024" max="1024" width="13.28515625" style="5" customWidth="1"/>
    <col min="1025" max="1025" width="13" style="5" customWidth="1"/>
    <col min="1026" max="1026" width="13.42578125" style="5" customWidth="1"/>
    <col min="1027" max="1027" width="28" style="5" customWidth="1"/>
    <col min="1028" max="1028" width="0" style="5" hidden="1" customWidth="1"/>
    <col min="1029" max="1029" width="14.42578125" style="5" customWidth="1"/>
    <col min="1030" max="1030" width="12.140625" style="5" customWidth="1"/>
    <col min="1031" max="1032" width="0" style="5" hidden="1" customWidth="1"/>
    <col min="1033" max="1034" width="18.42578125" style="5" customWidth="1"/>
    <col min="1035" max="1038" width="0" style="5" hidden="1" customWidth="1"/>
    <col min="1039" max="1039" width="16.28515625" style="5" customWidth="1"/>
    <col min="1040" max="1040" width="19.42578125" style="5" customWidth="1"/>
    <col min="1041" max="1272" width="11.42578125" style="5"/>
    <col min="1273" max="1273" width="32.140625" style="5" customWidth="1"/>
    <col min="1274" max="1274" width="13.42578125" style="5" bestFit="1" customWidth="1"/>
    <col min="1275" max="1278" width="0" style="5" hidden="1" customWidth="1"/>
    <col min="1279" max="1279" width="18" style="5" customWidth="1"/>
    <col min="1280" max="1280" width="13.28515625" style="5" customWidth="1"/>
    <col min="1281" max="1281" width="13" style="5" customWidth="1"/>
    <col min="1282" max="1282" width="13.42578125" style="5" customWidth="1"/>
    <col min="1283" max="1283" width="28" style="5" customWidth="1"/>
    <col min="1284" max="1284" width="0" style="5" hidden="1" customWidth="1"/>
    <col min="1285" max="1285" width="14.42578125" style="5" customWidth="1"/>
    <col min="1286" max="1286" width="12.140625" style="5" customWidth="1"/>
    <col min="1287" max="1288" width="0" style="5" hidden="1" customWidth="1"/>
    <col min="1289" max="1290" width="18.42578125" style="5" customWidth="1"/>
    <col min="1291" max="1294" width="0" style="5" hidden="1" customWidth="1"/>
    <col min="1295" max="1295" width="16.28515625" style="5" customWidth="1"/>
    <col min="1296" max="1296" width="19.42578125" style="5" customWidth="1"/>
    <col min="1297" max="1528" width="11.42578125" style="5"/>
    <col min="1529" max="1529" width="32.140625" style="5" customWidth="1"/>
    <col min="1530" max="1530" width="13.42578125" style="5" bestFit="1" customWidth="1"/>
    <col min="1531" max="1534" width="0" style="5" hidden="1" customWidth="1"/>
    <col min="1535" max="1535" width="18" style="5" customWidth="1"/>
    <col min="1536" max="1536" width="13.28515625" style="5" customWidth="1"/>
    <col min="1537" max="1537" width="13" style="5" customWidth="1"/>
    <col min="1538" max="1538" width="13.42578125" style="5" customWidth="1"/>
    <col min="1539" max="1539" width="28" style="5" customWidth="1"/>
    <col min="1540" max="1540" width="0" style="5" hidden="1" customWidth="1"/>
    <col min="1541" max="1541" width="14.42578125" style="5" customWidth="1"/>
    <col min="1542" max="1542" width="12.140625" style="5" customWidth="1"/>
    <col min="1543" max="1544" width="0" style="5" hidden="1" customWidth="1"/>
    <col min="1545" max="1546" width="18.42578125" style="5" customWidth="1"/>
    <col min="1547" max="1550" width="0" style="5" hidden="1" customWidth="1"/>
    <col min="1551" max="1551" width="16.28515625" style="5" customWidth="1"/>
    <col min="1552" max="1552" width="19.42578125" style="5" customWidth="1"/>
    <col min="1553" max="1784" width="11.42578125" style="5"/>
    <col min="1785" max="1785" width="32.140625" style="5" customWidth="1"/>
    <col min="1786" max="1786" width="13.42578125" style="5" bestFit="1" customWidth="1"/>
    <col min="1787" max="1790" width="0" style="5" hidden="1" customWidth="1"/>
    <col min="1791" max="1791" width="18" style="5" customWidth="1"/>
    <col min="1792" max="1792" width="13.28515625" style="5" customWidth="1"/>
    <col min="1793" max="1793" width="13" style="5" customWidth="1"/>
    <col min="1794" max="1794" width="13.42578125" style="5" customWidth="1"/>
    <col min="1795" max="1795" width="28" style="5" customWidth="1"/>
    <col min="1796" max="1796" width="0" style="5" hidden="1" customWidth="1"/>
    <col min="1797" max="1797" width="14.42578125" style="5" customWidth="1"/>
    <col min="1798" max="1798" width="12.140625" style="5" customWidth="1"/>
    <col min="1799" max="1800" width="0" style="5" hidden="1" customWidth="1"/>
    <col min="1801" max="1802" width="18.42578125" style="5" customWidth="1"/>
    <col min="1803" max="1806" width="0" style="5" hidden="1" customWidth="1"/>
    <col min="1807" max="1807" width="16.28515625" style="5" customWidth="1"/>
    <col min="1808" max="1808" width="19.42578125" style="5" customWidth="1"/>
    <col min="1809" max="2040" width="11.42578125" style="5"/>
    <col min="2041" max="2041" width="32.140625" style="5" customWidth="1"/>
    <col min="2042" max="2042" width="13.42578125" style="5" bestFit="1" customWidth="1"/>
    <col min="2043" max="2046" width="0" style="5" hidden="1" customWidth="1"/>
    <col min="2047" max="2047" width="18" style="5" customWidth="1"/>
    <col min="2048" max="2048" width="13.28515625" style="5" customWidth="1"/>
    <col min="2049" max="2049" width="13" style="5" customWidth="1"/>
    <col min="2050" max="2050" width="13.42578125" style="5" customWidth="1"/>
    <col min="2051" max="2051" width="28" style="5" customWidth="1"/>
    <col min="2052" max="2052" width="0" style="5" hidden="1" customWidth="1"/>
    <col min="2053" max="2053" width="14.42578125" style="5" customWidth="1"/>
    <col min="2054" max="2054" width="12.140625" style="5" customWidth="1"/>
    <col min="2055" max="2056" width="0" style="5" hidden="1" customWidth="1"/>
    <col min="2057" max="2058" width="18.42578125" style="5" customWidth="1"/>
    <col min="2059" max="2062" width="0" style="5" hidden="1" customWidth="1"/>
    <col min="2063" max="2063" width="16.28515625" style="5" customWidth="1"/>
    <col min="2064" max="2064" width="19.42578125" style="5" customWidth="1"/>
    <col min="2065" max="2296" width="11.42578125" style="5"/>
    <col min="2297" max="2297" width="32.140625" style="5" customWidth="1"/>
    <col min="2298" max="2298" width="13.42578125" style="5" bestFit="1" customWidth="1"/>
    <col min="2299" max="2302" width="0" style="5" hidden="1" customWidth="1"/>
    <col min="2303" max="2303" width="18" style="5" customWidth="1"/>
    <col min="2304" max="2304" width="13.28515625" style="5" customWidth="1"/>
    <col min="2305" max="2305" width="13" style="5" customWidth="1"/>
    <col min="2306" max="2306" width="13.42578125" style="5" customWidth="1"/>
    <col min="2307" max="2307" width="28" style="5" customWidth="1"/>
    <col min="2308" max="2308" width="0" style="5" hidden="1" customWidth="1"/>
    <col min="2309" max="2309" width="14.42578125" style="5" customWidth="1"/>
    <col min="2310" max="2310" width="12.140625" style="5" customWidth="1"/>
    <col min="2311" max="2312" width="0" style="5" hidden="1" customWidth="1"/>
    <col min="2313" max="2314" width="18.42578125" style="5" customWidth="1"/>
    <col min="2315" max="2318" width="0" style="5" hidden="1" customWidth="1"/>
    <col min="2319" max="2319" width="16.28515625" style="5" customWidth="1"/>
    <col min="2320" max="2320" width="19.42578125" style="5" customWidth="1"/>
    <col min="2321" max="2552" width="11.42578125" style="5"/>
    <col min="2553" max="2553" width="32.140625" style="5" customWidth="1"/>
    <col min="2554" max="2554" width="13.42578125" style="5" bestFit="1" customWidth="1"/>
    <col min="2555" max="2558" width="0" style="5" hidden="1" customWidth="1"/>
    <col min="2559" max="2559" width="18" style="5" customWidth="1"/>
    <col min="2560" max="2560" width="13.28515625" style="5" customWidth="1"/>
    <col min="2561" max="2561" width="13" style="5" customWidth="1"/>
    <col min="2562" max="2562" width="13.42578125" style="5" customWidth="1"/>
    <col min="2563" max="2563" width="28" style="5" customWidth="1"/>
    <col min="2564" max="2564" width="0" style="5" hidden="1" customWidth="1"/>
    <col min="2565" max="2565" width="14.42578125" style="5" customWidth="1"/>
    <col min="2566" max="2566" width="12.140625" style="5" customWidth="1"/>
    <col min="2567" max="2568" width="0" style="5" hidden="1" customWidth="1"/>
    <col min="2569" max="2570" width="18.42578125" style="5" customWidth="1"/>
    <col min="2571" max="2574" width="0" style="5" hidden="1" customWidth="1"/>
    <col min="2575" max="2575" width="16.28515625" style="5" customWidth="1"/>
    <col min="2576" max="2576" width="19.42578125" style="5" customWidth="1"/>
    <col min="2577" max="2808" width="11.42578125" style="5"/>
    <col min="2809" max="2809" width="32.140625" style="5" customWidth="1"/>
    <col min="2810" max="2810" width="13.42578125" style="5" bestFit="1" customWidth="1"/>
    <col min="2811" max="2814" width="0" style="5" hidden="1" customWidth="1"/>
    <col min="2815" max="2815" width="18" style="5" customWidth="1"/>
    <col min="2816" max="2816" width="13.28515625" style="5" customWidth="1"/>
    <col min="2817" max="2817" width="13" style="5" customWidth="1"/>
    <col min="2818" max="2818" width="13.42578125" style="5" customWidth="1"/>
    <col min="2819" max="2819" width="28" style="5" customWidth="1"/>
    <col min="2820" max="2820" width="0" style="5" hidden="1" customWidth="1"/>
    <col min="2821" max="2821" width="14.42578125" style="5" customWidth="1"/>
    <col min="2822" max="2822" width="12.140625" style="5" customWidth="1"/>
    <col min="2823" max="2824" width="0" style="5" hidden="1" customWidth="1"/>
    <col min="2825" max="2826" width="18.42578125" style="5" customWidth="1"/>
    <col min="2827" max="2830" width="0" style="5" hidden="1" customWidth="1"/>
    <col min="2831" max="2831" width="16.28515625" style="5" customWidth="1"/>
    <col min="2832" max="2832" width="19.42578125" style="5" customWidth="1"/>
    <col min="2833" max="3064" width="11.42578125" style="5"/>
    <col min="3065" max="3065" width="32.140625" style="5" customWidth="1"/>
    <col min="3066" max="3066" width="13.42578125" style="5" bestFit="1" customWidth="1"/>
    <col min="3067" max="3070" width="0" style="5" hidden="1" customWidth="1"/>
    <col min="3071" max="3071" width="18" style="5" customWidth="1"/>
    <col min="3072" max="3072" width="13.28515625" style="5" customWidth="1"/>
    <col min="3073" max="3073" width="13" style="5" customWidth="1"/>
    <col min="3074" max="3074" width="13.42578125" style="5" customWidth="1"/>
    <col min="3075" max="3075" width="28" style="5" customWidth="1"/>
    <col min="3076" max="3076" width="0" style="5" hidden="1" customWidth="1"/>
    <col min="3077" max="3077" width="14.42578125" style="5" customWidth="1"/>
    <col min="3078" max="3078" width="12.140625" style="5" customWidth="1"/>
    <col min="3079" max="3080" width="0" style="5" hidden="1" customWidth="1"/>
    <col min="3081" max="3082" width="18.42578125" style="5" customWidth="1"/>
    <col min="3083" max="3086" width="0" style="5" hidden="1" customWidth="1"/>
    <col min="3087" max="3087" width="16.28515625" style="5" customWidth="1"/>
    <col min="3088" max="3088" width="19.42578125" style="5" customWidth="1"/>
    <col min="3089" max="3320" width="11.42578125" style="5"/>
    <col min="3321" max="3321" width="32.140625" style="5" customWidth="1"/>
    <col min="3322" max="3322" width="13.42578125" style="5" bestFit="1" customWidth="1"/>
    <col min="3323" max="3326" width="0" style="5" hidden="1" customWidth="1"/>
    <col min="3327" max="3327" width="18" style="5" customWidth="1"/>
    <col min="3328" max="3328" width="13.28515625" style="5" customWidth="1"/>
    <col min="3329" max="3329" width="13" style="5" customWidth="1"/>
    <col min="3330" max="3330" width="13.42578125" style="5" customWidth="1"/>
    <col min="3331" max="3331" width="28" style="5" customWidth="1"/>
    <col min="3332" max="3332" width="0" style="5" hidden="1" customWidth="1"/>
    <col min="3333" max="3333" width="14.42578125" style="5" customWidth="1"/>
    <col min="3334" max="3334" width="12.140625" style="5" customWidth="1"/>
    <col min="3335" max="3336" width="0" style="5" hidden="1" customWidth="1"/>
    <col min="3337" max="3338" width="18.42578125" style="5" customWidth="1"/>
    <col min="3339" max="3342" width="0" style="5" hidden="1" customWidth="1"/>
    <col min="3343" max="3343" width="16.28515625" style="5" customWidth="1"/>
    <col min="3344" max="3344" width="19.42578125" style="5" customWidth="1"/>
    <col min="3345" max="3576" width="11.42578125" style="5"/>
    <col min="3577" max="3577" width="32.140625" style="5" customWidth="1"/>
    <col min="3578" max="3578" width="13.42578125" style="5" bestFit="1" customWidth="1"/>
    <col min="3579" max="3582" width="0" style="5" hidden="1" customWidth="1"/>
    <col min="3583" max="3583" width="18" style="5" customWidth="1"/>
    <col min="3584" max="3584" width="13.28515625" style="5" customWidth="1"/>
    <col min="3585" max="3585" width="13" style="5" customWidth="1"/>
    <col min="3586" max="3586" width="13.42578125" style="5" customWidth="1"/>
    <col min="3587" max="3587" width="28" style="5" customWidth="1"/>
    <col min="3588" max="3588" width="0" style="5" hidden="1" customWidth="1"/>
    <col min="3589" max="3589" width="14.42578125" style="5" customWidth="1"/>
    <col min="3590" max="3590" width="12.140625" style="5" customWidth="1"/>
    <col min="3591" max="3592" width="0" style="5" hidden="1" customWidth="1"/>
    <col min="3593" max="3594" width="18.42578125" style="5" customWidth="1"/>
    <col min="3595" max="3598" width="0" style="5" hidden="1" customWidth="1"/>
    <col min="3599" max="3599" width="16.28515625" style="5" customWidth="1"/>
    <col min="3600" max="3600" width="19.42578125" style="5" customWidth="1"/>
    <col min="3601" max="3832" width="11.42578125" style="5"/>
    <col min="3833" max="3833" width="32.140625" style="5" customWidth="1"/>
    <col min="3834" max="3834" width="13.42578125" style="5" bestFit="1" customWidth="1"/>
    <col min="3835" max="3838" width="0" style="5" hidden="1" customWidth="1"/>
    <col min="3839" max="3839" width="18" style="5" customWidth="1"/>
    <col min="3840" max="3840" width="13.28515625" style="5" customWidth="1"/>
    <col min="3841" max="3841" width="13" style="5" customWidth="1"/>
    <col min="3842" max="3842" width="13.42578125" style="5" customWidth="1"/>
    <col min="3843" max="3843" width="28" style="5" customWidth="1"/>
    <col min="3844" max="3844" width="0" style="5" hidden="1" customWidth="1"/>
    <col min="3845" max="3845" width="14.42578125" style="5" customWidth="1"/>
    <col min="3846" max="3846" width="12.140625" style="5" customWidth="1"/>
    <col min="3847" max="3848" width="0" style="5" hidden="1" customWidth="1"/>
    <col min="3849" max="3850" width="18.42578125" style="5" customWidth="1"/>
    <col min="3851" max="3854" width="0" style="5" hidden="1" customWidth="1"/>
    <col min="3855" max="3855" width="16.28515625" style="5" customWidth="1"/>
    <col min="3856" max="3856" width="19.42578125" style="5" customWidth="1"/>
    <col min="3857" max="4088" width="11.42578125" style="5"/>
    <col min="4089" max="4089" width="32.140625" style="5" customWidth="1"/>
    <col min="4090" max="4090" width="13.42578125" style="5" bestFit="1" customWidth="1"/>
    <col min="4091" max="4094" width="0" style="5" hidden="1" customWidth="1"/>
    <col min="4095" max="4095" width="18" style="5" customWidth="1"/>
    <col min="4096" max="4096" width="13.28515625" style="5" customWidth="1"/>
    <col min="4097" max="4097" width="13" style="5" customWidth="1"/>
    <col min="4098" max="4098" width="13.42578125" style="5" customWidth="1"/>
    <col min="4099" max="4099" width="28" style="5" customWidth="1"/>
    <col min="4100" max="4100" width="0" style="5" hidden="1" customWidth="1"/>
    <col min="4101" max="4101" width="14.42578125" style="5" customWidth="1"/>
    <col min="4102" max="4102" width="12.140625" style="5" customWidth="1"/>
    <col min="4103" max="4104" width="0" style="5" hidden="1" customWidth="1"/>
    <col min="4105" max="4106" width="18.42578125" style="5" customWidth="1"/>
    <col min="4107" max="4110" width="0" style="5" hidden="1" customWidth="1"/>
    <col min="4111" max="4111" width="16.28515625" style="5" customWidth="1"/>
    <col min="4112" max="4112" width="19.42578125" style="5" customWidth="1"/>
    <col min="4113" max="4344" width="11.42578125" style="5"/>
    <col min="4345" max="4345" width="32.140625" style="5" customWidth="1"/>
    <col min="4346" max="4346" width="13.42578125" style="5" bestFit="1" customWidth="1"/>
    <col min="4347" max="4350" width="0" style="5" hidden="1" customWidth="1"/>
    <col min="4351" max="4351" width="18" style="5" customWidth="1"/>
    <col min="4352" max="4352" width="13.28515625" style="5" customWidth="1"/>
    <col min="4353" max="4353" width="13" style="5" customWidth="1"/>
    <col min="4354" max="4354" width="13.42578125" style="5" customWidth="1"/>
    <col min="4355" max="4355" width="28" style="5" customWidth="1"/>
    <col min="4356" max="4356" width="0" style="5" hidden="1" customWidth="1"/>
    <col min="4357" max="4357" width="14.42578125" style="5" customWidth="1"/>
    <col min="4358" max="4358" width="12.140625" style="5" customWidth="1"/>
    <col min="4359" max="4360" width="0" style="5" hidden="1" customWidth="1"/>
    <col min="4361" max="4362" width="18.42578125" style="5" customWidth="1"/>
    <col min="4363" max="4366" width="0" style="5" hidden="1" customWidth="1"/>
    <col min="4367" max="4367" width="16.28515625" style="5" customWidth="1"/>
    <col min="4368" max="4368" width="19.42578125" style="5" customWidth="1"/>
    <col min="4369" max="4600" width="11.42578125" style="5"/>
    <col min="4601" max="4601" width="32.140625" style="5" customWidth="1"/>
    <col min="4602" max="4602" width="13.42578125" style="5" bestFit="1" customWidth="1"/>
    <col min="4603" max="4606" width="0" style="5" hidden="1" customWidth="1"/>
    <col min="4607" max="4607" width="18" style="5" customWidth="1"/>
    <col min="4608" max="4608" width="13.28515625" style="5" customWidth="1"/>
    <col min="4609" max="4609" width="13" style="5" customWidth="1"/>
    <col min="4610" max="4610" width="13.42578125" style="5" customWidth="1"/>
    <col min="4611" max="4611" width="28" style="5" customWidth="1"/>
    <col min="4612" max="4612" width="0" style="5" hidden="1" customWidth="1"/>
    <col min="4613" max="4613" width="14.42578125" style="5" customWidth="1"/>
    <col min="4614" max="4614" width="12.140625" style="5" customWidth="1"/>
    <col min="4615" max="4616" width="0" style="5" hidden="1" customWidth="1"/>
    <col min="4617" max="4618" width="18.42578125" style="5" customWidth="1"/>
    <col min="4619" max="4622" width="0" style="5" hidden="1" customWidth="1"/>
    <col min="4623" max="4623" width="16.28515625" style="5" customWidth="1"/>
    <col min="4624" max="4624" width="19.42578125" style="5" customWidth="1"/>
    <col min="4625" max="4856" width="11.42578125" style="5"/>
    <col min="4857" max="4857" width="32.140625" style="5" customWidth="1"/>
    <col min="4858" max="4858" width="13.42578125" style="5" bestFit="1" customWidth="1"/>
    <col min="4859" max="4862" width="0" style="5" hidden="1" customWidth="1"/>
    <col min="4863" max="4863" width="18" style="5" customWidth="1"/>
    <col min="4864" max="4864" width="13.28515625" style="5" customWidth="1"/>
    <col min="4865" max="4865" width="13" style="5" customWidth="1"/>
    <col min="4866" max="4866" width="13.42578125" style="5" customWidth="1"/>
    <col min="4867" max="4867" width="28" style="5" customWidth="1"/>
    <col min="4868" max="4868" width="0" style="5" hidden="1" customWidth="1"/>
    <col min="4869" max="4869" width="14.42578125" style="5" customWidth="1"/>
    <col min="4870" max="4870" width="12.140625" style="5" customWidth="1"/>
    <col min="4871" max="4872" width="0" style="5" hidden="1" customWidth="1"/>
    <col min="4873" max="4874" width="18.42578125" style="5" customWidth="1"/>
    <col min="4875" max="4878" width="0" style="5" hidden="1" customWidth="1"/>
    <col min="4879" max="4879" width="16.28515625" style="5" customWidth="1"/>
    <col min="4880" max="4880" width="19.42578125" style="5" customWidth="1"/>
    <col min="4881" max="5112" width="11.42578125" style="5"/>
    <col min="5113" max="5113" width="32.140625" style="5" customWidth="1"/>
    <col min="5114" max="5114" width="13.42578125" style="5" bestFit="1" customWidth="1"/>
    <col min="5115" max="5118" width="0" style="5" hidden="1" customWidth="1"/>
    <col min="5119" max="5119" width="18" style="5" customWidth="1"/>
    <col min="5120" max="5120" width="13.28515625" style="5" customWidth="1"/>
    <col min="5121" max="5121" width="13" style="5" customWidth="1"/>
    <col min="5122" max="5122" width="13.42578125" style="5" customWidth="1"/>
    <col min="5123" max="5123" width="28" style="5" customWidth="1"/>
    <col min="5124" max="5124" width="0" style="5" hidden="1" customWidth="1"/>
    <col min="5125" max="5125" width="14.42578125" style="5" customWidth="1"/>
    <col min="5126" max="5126" width="12.140625" style="5" customWidth="1"/>
    <col min="5127" max="5128" width="0" style="5" hidden="1" customWidth="1"/>
    <col min="5129" max="5130" width="18.42578125" style="5" customWidth="1"/>
    <col min="5131" max="5134" width="0" style="5" hidden="1" customWidth="1"/>
    <col min="5135" max="5135" width="16.28515625" style="5" customWidth="1"/>
    <col min="5136" max="5136" width="19.42578125" style="5" customWidth="1"/>
    <col min="5137" max="5368" width="11.42578125" style="5"/>
    <col min="5369" max="5369" width="32.140625" style="5" customWidth="1"/>
    <col min="5370" max="5370" width="13.42578125" style="5" bestFit="1" customWidth="1"/>
    <col min="5371" max="5374" width="0" style="5" hidden="1" customWidth="1"/>
    <col min="5375" max="5375" width="18" style="5" customWidth="1"/>
    <col min="5376" max="5376" width="13.28515625" style="5" customWidth="1"/>
    <col min="5377" max="5377" width="13" style="5" customWidth="1"/>
    <col min="5378" max="5378" width="13.42578125" style="5" customWidth="1"/>
    <col min="5379" max="5379" width="28" style="5" customWidth="1"/>
    <col min="5380" max="5380" width="0" style="5" hidden="1" customWidth="1"/>
    <col min="5381" max="5381" width="14.42578125" style="5" customWidth="1"/>
    <col min="5382" max="5382" width="12.140625" style="5" customWidth="1"/>
    <col min="5383" max="5384" width="0" style="5" hidden="1" customWidth="1"/>
    <col min="5385" max="5386" width="18.42578125" style="5" customWidth="1"/>
    <col min="5387" max="5390" width="0" style="5" hidden="1" customWidth="1"/>
    <col min="5391" max="5391" width="16.28515625" style="5" customWidth="1"/>
    <col min="5392" max="5392" width="19.42578125" style="5" customWidth="1"/>
    <col min="5393" max="5624" width="11.42578125" style="5"/>
    <col min="5625" max="5625" width="32.140625" style="5" customWidth="1"/>
    <col min="5626" max="5626" width="13.42578125" style="5" bestFit="1" customWidth="1"/>
    <col min="5627" max="5630" width="0" style="5" hidden="1" customWidth="1"/>
    <col min="5631" max="5631" width="18" style="5" customWidth="1"/>
    <col min="5632" max="5632" width="13.28515625" style="5" customWidth="1"/>
    <col min="5633" max="5633" width="13" style="5" customWidth="1"/>
    <col min="5634" max="5634" width="13.42578125" style="5" customWidth="1"/>
    <col min="5635" max="5635" width="28" style="5" customWidth="1"/>
    <col min="5636" max="5636" width="0" style="5" hidden="1" customWidth="1"/>
    <col min="5637" max="5637" width="14.42578125" style="5" customWidth="1"/>
    <col min="5638" max="5638" width="12.140625" style="5" customWidth="1"/>
    <col min="5639" max="5640" width="0" style="5" hidden="1" customWidth="1"/>
    <col min="5641" max="5642" width="18.42578125" style="5" customWidth="1"/>
    <col min="5643" max="5646" width="0" style="5" hidden="1" customWidth="1"/>
    <col min="5647" max="5647" width="16.28515625" style="5" customWidth="1"/>
    <col min="5648" max="5648" width="19.42578125" style="5" customWidth="1"/>
    <col min="5649" max="5880" width="11.42578125" style="5"/>
    <col min="5881" max="5881" width="32.140625" style="5" customWidth="1"/>
    <col min="5882" max="5882" width="13.42578125" style="5" bestFit="1" customWidth="1"/>
    <col min="5883" max="5886" width="0" style="5" hidden="1" customWidth="1"/>
    <col min="5887" max="5887" width="18" style="5" customWidth="1"/>
    <col min="5888" max="5888" width="13.28515625" style="5" customWidth="1"/>
    <col min="5889" max="5889" width="13" style="5" customWidth="1"/>
    <col min="5890" max="5890" width="13.42578125" style="5" customWidth="1"/>
    <col min="5891" max="5891" width="28" style="5" customWidth="1"/>
    <col min="5892" max="5892" width="0" style="5" hidden="1" customWidth="1"/>
    <col min="5893" max="5893" width="14.42578125" style="5" customWidth="1"/>
    <col min="5894" max="5894" width="12.140625" style="5" customWidth="1"/>
    <col min="5895" max="5896" width="0" style="5" hidden="1" customWidth="1"/>
    <col min="5897" max="5898" width="18.42578125" style="5" customWidth="1"/>
    <col min="5899" max="5902" width="0" style="5" hidden="1" customWidth="1"/>
    <col min="5903" max="5903" width="16.28515625" style="5" customWidth="1"/>
    <col min="5904" max="5904" width="19.42578125" style="5" customWidth="1"/>
    <col min="5905" max="6136" width="11.42578125" style="5"/>
    <col min="6137" max="6137" width="32.140625" style="5" customWidth="1"/>
    <col min="6138" max="6138" width="13.42578125" style="5" bestFit="1" customWidth="1"/>
    <col min="6139" max="6142" width="0" style="5" hidden="1" customWidth="1"/>
    <col min="6143" max="6143" width="18" style="5" customWidth="1"/>
    <col min="6144" max="6144" width="13.28515625" style="5" customWidth="1"/>
    <col min="6145" max="6145" width="13" style="5" customWidth="1"/>
    <col min="6146" max="6146" width="13.42578125" style="5" customWidth="1"/>
    <col min="6147" max="6147" width="28" style="5" customWidth="1"/>
    <col min="6148" max="6148" width="0" style="5" hidden="1" customWidth="1"/>
    <col min="6149" max="6149" width="14.42578125" style="5" customWidth="1"/>
    <col min="6150" max="6150" width="12.140625" style="5" customWidth="1"/>
    <col min="6151" max="6152" width="0" style="5" hidden="1" customWidth="1"/>
    <col min="6153" max="6154" width="18.42578125" style="5" customWidth="1"/>
    <col min="6155" max="6158" width="0" style="5" hidden="1" customWidth="1"/>
    <col min="6159" max="6159" width="16.28515625" style="5" customWidth="1"/>
    <col min="6160" max="6160" width="19.42578125" style="5" customWidth="1"/>
    <col min="6161" max="6392" width="11.42578125" style="5"/>
    <col min="6393" max="6393" width="32.140625" style="5" customWidth="1"/>
    <col min="6394" max="6394" width="13.42578125" style="5" bestFit="1" customWidth="1"/>
    <col min="6395" max="6398" width="0" style="5" hidden="1" customWidth="1"/>
    <col min="6399" max="6399" width="18" style="5" customWidth="1"/>
    <col min="6400" max="6400" width="13.28515625" style="5" customWidth="1"/>
    <col min="6401" max="6401" width="13" style="5" customWidth="1"/>
    <col min="6402" max="6402" width="13.42578125" style="5" customWidth="1"/>
    <col min="6403" max="6403" width="28" style="5" customWidth="1"/>
    <col min="6404" max="6404" width="0" style="5" hidden="1" customWidth="1"/>
    <col min="6405" max="6405" width="14.42578125" style="5" customWidth="1"/>
    <col min="6406" max="6406" width="12.140625" style="5" customWidth="1"/>
    <col min="6407" max="6408" width="0" style="5" hidden="1" customWidth="1"/>
    <col min="6409" max="6410" width="18.42578125" style="5" customWidth="1"/>
    <col min="6411" max="6414" width="0" style="5" hidden="1" customWidth="1"/>
    <col min="6415" max="6415" width="16.28515625" style="5" customWidth="1"/>
    <col min="6416" max="6416" width="19.42578125" style="5" customWidth="1"/>
    <col min="6417" max="6648" width="11.42578125" style="5"/>
    <col min="6649" max="6649" width="32.140625" style="5" customWidth="1"/>
    <col min="6650" max="6650" width="13.42578125" style="5" bestFit="1" customWidth="1"/>
    <col min="6651" max="6654" width="0" style="5" hidden="1" customWidth="1"/>
    <col min="6655" max="6655" width="18" style="5" customWidth="1"/>
    <col min="6656" max="6656" width="13.28515625" style="5" customWidth="1"/>
    <col min="6657" max="6657" width="13" style="5" customWidth="1"/>
    <col min="6658" max="6658" width="13.42578125" style="5" customWidth="1"/>
    <col min="6659" max="6659" width="28" style="5" customWidth="1"/>
    <col min="6660" max="6660" width="0" style="5" hidden="1" customWidth="1"/>
    <col min="6661" max="6661" width="14.42578125" style="5" customWidth="1"/>
    <col min="6662" max="6662" width="12.140625" style="5" customWidth="1"/>
    <col min="6663" max="6664" width="0" style="5" hidden="1" customWidth="1"/>
    <col min="6665" max="6666" width="18.42578125" style="5" customWidth="1"/>
    <col min="6667" max="6670" width="0" style="5" hidden="1" customWidth="1"/>
    <col min="6671" max="6671" width="16.28515625" style="5" customWidth="1"/>
    <col min="6672" max="6672" width="19.42578125" style="5" customWidth="1"/>
    <col min="6673" max="6904" width="11.42578125" style="5"/>
    <col min="6905" max="6905" width="32.140625" style="5" customWidth="1"/>
    <col min="6906" max="6906" width="13.42578125" style="5" bestFit="1" customWidth="1"/>
    <col min="6907" max="6910" width="0" style="5" hidden="1" customWidth="1"/>
    <col min="6911" max="6911" width="18" style="5" customWidth="1"/>
    <col min="6912" max="6912" width="13.28515625" style="5" customWidth="1"/>
    <col min="6913" max="6913" width="13" style="5" customWidth="1"/>
    <col min="6914" max="6914" width="13.42578125" style="5" customWidth="1"/>
    <col min="6915" max="6915" width="28" style="5" customWidth="1"/>
    <col min="6916" max="6916" width="0" style="5" hidden="1" customWidth="1"/>
    <col min="6917" max="6917" width="14.42578125" style="5" customWidth="1"/>
    <col min="6918" max="6918" width="12.140625" style="5" customWidth="1"/>
    <col min="6919" max="6920" width="0" style="5" hidden="1" customWidth="1"/>
    <col min="6921" max="6922" width="18.42578125" style="5" customWidth="1"/>
    <col min="6923" max="6926" width="0" style="5" hidden="1" customWidth="1"/>
    <col min="6927" max="6927" width="16.28515625" style="5" customWidth="1"/>
    <col min="6928" max="6928" width="19.42578125" style="5" customWidth="1"/>
    <col min="6929" max="7160" width="11.42578125" style="5"/>
    <col min="7161" max="7161" width="32.140625" style="5" customWidth="1"/>
    <col min="7162" max="7162" width="13.42578125" style="5" bestFit="1" customWidth="1"/>
    <col min="7163" max="7166" width="0" style="5" hidden="1" customWidth="1"/>
    <col min="7167" max="7167" width="18" style="5" customWidth="1"/>
    <col min="7168" max="7168" width="13.28515625" style="5" customWidth="1"/>
    <col min="7169" max="7169" width="13" style="5" customWidth="1"/>
    <col min="7170" max="7170" width="13.42578125" style="5" customWidth="1"/>
    <col min="7171" max="7171" width="28" style="5" customWidth="1"/>
    <col min="7172" max="7172" width="0" style="5" hidden="1" customWidth="1"/>
    <col min="7173" max="7173" width="14.42578125" style="5" customWidth="1"/>
    <col min="7174" max="7174" width="12.140625" style="5" customWidth="1"/>
    <col min="7175" max="7176" width="0" style="5" hidden="1" customWidth="1"/>
    <col min="7177" max="7178" width="18.42578125" style="5" customWidth="1"/>
    <col min="7179" max="7182" width="0" style="5" hidden="1" customWidth="1"/>
    <col min="7183" max="7183" width="16.28515625" style="5" customWidth="1"/>
    <col min="7184" max="7184" width="19.42578125" style="5" customWidth="1"/>
    <col min="7185" max="7416" width="11.42578125" style="5"/>
    <col min="7417" max="7417" width="32.140625" style="5" customWidth="1"/>
    <col min="7418" max="7418" width="13.42578125" style="5" bestFit="1" customWidth="1"/>
    <col min="7419" max="7422" width="0" style="5" hidden="1" customWidth="1"/>
    <col min="7423" max="7423" width="18" style="5" customWidth="1"/>
    <col min="7424" max="7424" width="13.28515625" style="5" customWidth="1"/>
    <col min="7425" max="7425" width="13" style="5" customWidth="1"/>
    <col min="7426" max="7426" width="13.42578125" style="5" customWidth="1"/>
    <col min="7427" max="7427" width="28" style="5" customWidth="1"/>
    <col min="7428" max="7428" width="0" style="5" hidden="1" customWidth="1"/>
    <col min="7429" max="7429" width="14.42578125" style="5" customWidth="1"/>
    <col min="7430" max="7430" width="12.140625" style="5" customWidth="1"/>
    <col min="7431" max="7432" width="0" style="5" hidden="1" customWidth="1"/>
    <col min="7433" max="7434" width="18.42578125" style="5" customWidth="1"/>
    <col min="7435" max="7438" width="0" style="5" hidden="1" customWidth="1"/>
    <col min="7439" max="7439" width="16.28515625" style="5" customWidth="1"/>
    <col min="7440" max="7440" width="19.42578125" style="5" customWidth="1"/>
    <col min="7441" max="7672" width="11.42578125" style="5"/>
    <col min="7673" max="7673" width="32.140625" style="5" customWidth="1"/>
    <col min="7674" max="7674" width="13.42578125" style="5" bestFit="1" customWidth="1"/>
    <col min="7675" max="7678" width="0" style="5" hidden="1" customWidth="1"/>
    <col min="7679" max="7679" width="18" style="5" customWidth="1"/>
    <col min="7680" max="7680" width="13.28515625" style="5" customWidth="1"/>
    <col min="7681" max="7681" width="13" style="5" customWidth="1"/>
    <col min="7682" max="7682" width="13.42578125" style="5" customWidth="1"/>
    <col min="7683" max="7683" width="28" style="5" customWidth="1"/>
    <col min="7684" max="7684" width="0" style="5" hidden="1" customWidth="1"/>
    <col min="7685" max="7685" width="14.42578125" style="5" customWidth="1"/>
    <col min="7686" max="7686" width="12.140625" style="5" customWidth="1"/>
    <col min="7687" max="7688" width="0" style="5" hidden="1" customWidth="1"/>
    <col min="7689" max="7690" width="18.42578125" style="5" customWidth="1"/>
    <col min="7691" max="7694" width="0" style="5" hidden="1" customWidth="1"/>
    <col min="7695" max="7695" width="16.28515625" style="5" customWidth="1"/>
    <col min="7696" max="7696" width="19.42578125" style="5" customWidth="1"/>
    <col min="7697" max="7928" width="11.42578125" style="5"/>
    <col min="7929" max="7929" width="32.140625" style="5" customWidth="1"/>
    <col min="7930" max="7930" width="13.42578125" style="5" bestFit="1" customWidth="1"/>
    <col min="7931" max="7934" width="0" style="5" hidden="1" customWidth="1"/>
    <col min="7935" max="7935" width="18" style="5" customWidth="1"/>
    <col min="7936" max="7936" width="13.28515625" style="5" customWidth="1"/>
    <col min="7937" max="7937" width="13" style="5" customWidth="1"/>
    <col min="7938" max="7938" width="13.42578125" style="5" customWidth="1"/>
    <col min="7939" max="7939" width="28" style="5" customWidth="1"/>
    <col min="7940" max="7940" width="0" style="5" hidden="1" customWidth="1"/>
    <col min="7941" max="7941" width="14.42578125" style="5" customWidth="1"/>
    <col min="7942" max="7942" width="12.140625" style="5" customWidth="1"/>
    <col min="7943" max="7944" width="0" style="5" hidden="1" customWidth="1"/>
    <col min="7945" max="7946" width="18.42578125" style="5" customWidth="1"/>
    <col min="7947" max="7950" width="0" style="5" hidden="1" customWidth="1"/>
    <col min="7951" max="7951" width="16.28515625" style="5" customWidth="1"/>
    <col min="7952" max="7952" width="19.42578125" style="5" customWidth="1"/>
    <col min="7953" max="8184" width="11.42578125" style="5"/>
    <col min="8185" max="8185" width="32.140625" style="5" customWidth="1"/>
    <col min="8186" max="8186" width="13.42578125" style="5" bestFit="1" customWidth="1"/>
    <col min="8187" max="8190" width="0" style="5" hidden="1" customWidth="1"/>
    <col min="8191" max="8191" width="18" style="5" customWidth="1"/>
    <col min="8192" max="8192" width="13.28515625" style="5" customWidth="1"/>
    <col min="8193" max="8193" width="13" style="5" customWidth="1"/>
    <col min="8194" max="8194" width="13.42578125" style="5" customWidth="1"/>
    <col min="8195" max="8195" width="28" style="5" customWidth="1"/>
    <col min="8196" max="8196" width="0" style="5" hidden="1" customWidth="1"/>
    <col min="8197" max="8197" width="14.42578125" style="5" customWidth="1"/>
    <col min="8198" max="8198" width="12.140625" style="5" customWidth="1"/>
    <col min="8199" max="8200" width="0" style="5" hidden="1" customWidth="1"/>
    <col min="8201" max="8202" width="18.42578125" style="5" customWidth="1"/>
    <col min="8203" max="8206" width="0" style="5" hidden="1" customWidth="1"/>
    <col min="8207" max="8207" width="16.28515625" style="5" customWidth="1"/>
    <col min="8208" max="8208" width="19.42578125" style="5" customWidth="1"/>
    <col min="8209" max="8440" width="11.42578125" style="5"/>
    <col min="8441" max="8441" width="32.140625" style="5" customWidth="1"/>
    <col min="8442" max="8442" width="13.42578125" style="5" bestFit="1" customWidth="1"/>
    <col min="8443" max="8446" width="0" style="5" hidden="1" customWidth="1"/>
    <col min="8447" max="8447" width="18" style="5" customWidth="1"/>
    <col min="8448" max="8448" width="13.28515625" style="5" customWidth="1"/>
    <col min="8449" max="8449" width="13" style="5" customWidth="1"/>
    <col min="8450" max="8450" width="13.42578125" style="5" customWidth="1"/>
    <col min="8451" max="8451" width="28" style="5" customWidth="1"/>
    <col min="8452" max="8452" width="0" style="5" hidden="1" customWidth="1"/>
    <col min="8453" max="8453" width="14.42578125" style="5" customWidth="1"/>
    <col min="8454" max="8454" width="12.140625" style="5" customWidth="1"/>
    <col min="8455" max="8456" width="0" style="5" hidden="1" customWidth="1"/>
    <col min="8457" max="8458" width="18.42578125" style="5" customWidth="1"/>
    <col min="8459" max="8462" width="0" style="5" hidden="1" customWidth="1"/>
    <col min="8463" max="8463" width="16.28515625" style="5" customWidth="1"/>
    <col min="8464" max="8464" width="19.42578125" style="5" customWidth="1"/>
    <col min="8465" max="8696" width="11.42578125" style="5"/>
    <col min="8697" max="8697" width="32.140625" style="5" customWidth="1"/>
    <col min="8698" max="8698" width="13.42578125" style="5" bestFit="1" customWidth="1"/>
    <col min="8699" max="8702" width="0" style="5" hidden="1" customWidth="1"/>
    <col min="8703" max="8703" width="18" style="5" customWidth="1"/>
    <col min="8704" max="8704" width="13.28515625" style="5" customWidth="1"/>
    <col min="8705" max="8705" width="13" style="5" customWidth="1"/>
    <col min="8706" max="8706" width="13.42578125" style="5" customWidth="1"/>
    <col min="8707" max="8707" width="28" style="5" customWidth="1"/>
    <col min="8708" max="8708" width="0" style="5" hidden="1" customWidth="1"/>
    <col min="8709" max="8709" width="14.42578125" style="5" customWidth="1"/>
    <col min="8710" max="8710" width="12.140625" style="5" customWidth="1"/>
    <col min="8711" max="8712" width="0" style="5" hidden="1" customWidth="1"/>
    <col min="8713" max="8714" width="18.42578125" style="5" customWidth="1"/>
    <col min="8715" max="8718" width="0" style="5" hidden="1" customWidth="1"/>
    <col min="8719" max="8719" width="16.28515625" style="5" customWidth="1"/>
    <col min="8720" max="8720" width="19.42578125" style="5" customWidth="1"/>
    <col min="8721" max="8952" width="11.42578125" style="5"/>
    <col min="8953" max="8953" width="32.140625" style="5" customWidth="1"/>
    <col min="8954" max="8954" width="13.42578125" style="5" bestFit="1" customWidth="1"/>
    <col min="8955" max="8958" width="0" style="5" hidden="1" customWidth="1"/>
    <col min="8959" max="8959" width="18" style="5" customWidth="1"/>
    <col min="8960" max="8960" width="13.28515625" style="5" customWidth="1"/>
    <col min="8961" max="8961" width="13" style="5" customWidth="1"/>
    <col min="8962" max="8962" width="13.42578125" style="5" customWidth="1"/>
    <col min="8963" max="8963" width="28" style="5" customWidth="1"/>
    <col min="8964" max="8964" width="0" style="5" hidden="1" customWidth="1"/>
    <col min="8965" max="8965" width="14.42578125" style="5" customWidth="1"/>
    <col min="8966" max="8966" width="12.140625" style="5" customWidth="1"/>
    <col min="8967" max="8968" width="0" style="5" hidden="1" customWidth="1"/>
    <col min="8969" max="8970" width="18.42578125" style="5" customWidth="1"/>
    <col min="8971" max="8974" width="0" style="5" hidden="1" customWidth="1"/>
    <col min="8975" max="8975" width="16.28515625" style="5" customWidth="1"/>
    <col min="8976" max="8976" width="19.42578125" style="5" customWidth="1"/>
    <col min="8977" max="9208" width="11.42578125" style="5"/>
    <col min="9209" max="9209" width="32.140625" style="5" customWidth="1"/>
    <col min="9210" max="9210" width="13.42578125" style="5" bestFit="1" customWidth="1"/>
    <col min="9211" max="9214" width="0" style="5" hidden="1" customWidth="1"/>
    <col min="9215" max="9215" width="18" style="5" customWidth="1"/>
    <col min="9216" max="9216" width="13.28515625" style="5" customWidth="1"/>
    <col min="9217" max="9217" width="13" style="5" customWidth="1"/>
    <col min="9218" max="9218" width="13.42578125" style="5" customWidth="1"/>
    <col min="9219" max="9219" width="28" style="5" customWidth="1"/>
    <col min="9220" max="9220" width="0" style="5" hidden="1" customWidth="1"/>
    <col min="9221" max="9221" width="14.42578125" style="5" customWidth="1"/>
    <col min="9222" max="9222" width="12.140625" style="5" customWidth="1"/>
    <col min="9223" max="9224" width="0" style="5" hidden="1" customWidth="1"/>
    <col min="9225" max="9226" width="18.42578125" style="5" customWidth="1"/>
    <col min="9227" max="9230" width="0" style="5" hidden="1" customWidth="1"/>
    <col min="9231" max="9231" width="16.28515625" style="5" customWidth="1"/>
    <col min="9232" max="9232" width="19.42578125" style="5" customWidth="1"/>
    <col min="9233" max="9464" width="11.42578125" style="5"/>
    <col min="9465" max="9465" width="32.140625" style="5" customWidth="1"/>
    <col min="9466" max="9466" width="13.42578125" style="5" bestFit="1" customWidth="1"/>
    <col min="9467" max="9470" width="0" style="5" hidden="1" customWidth="1"/>
    <col min="9471" max="9471" width="18" style="5" customWidth="1"/>
    <col min="9472" max="9472" width="13.28515625" style="5" customWidth="1"/>
    <col min="9473" max="9473" width="13" style="5" customWidth="1"/>
    <col min="9474" max="9474" width="13.42578125" style="5" customWidth="1"/>
    <col min="9475" max="9475" width="28" style="5" customWidth="1"/>
    <col min="9476" max="9476" width="0" style="5" hidden="1" customWidth="1"/>
    <col min="9477" max="9477" width="14.42578125" style="5" customWidth="1"/>
    <col min="9478" max="9478" width="12.140625" style="5" customWidth="1"/>
    <col min="9479" max="9480" width="0" style="5" hidden="1" customWidth="1"/>
    <col min="9481" max="9482" width="18.42578125" style="5" customWidth="1"/>
    <col min="9483" max="9486" width="0" style="5" hidden="1" customWidth="1"/>
    <col min="9487" max="9487" width="16.28515625" style="5" customWidth="1"/>
    <col min="9488" max="9488" width="19.42578125" style="5" customWidth="1"/>
    <col min="9489" max="9720" width="11.42578125" style="5"/>
    <col min="9721" max="9721" width="32.140625" style="5" customWidth="1"/>
    <col min="9722" max="9722" width="13.42578125" style="5" bestFit="1" customWidth="1"/>
    <col min="9723" max="9726" width="0" style="5" hidden="1" customWidth="1"/>
    <col min="9727" max="9727" width="18" style="5" customWidth="1"/>
    <col min="9728" max="9728" width="13.28515625" style="5" customWidth="1"/>
    <col min="9729" max="9729" width="13" style="5" customWidth="1"/>
    <col min="9730" max="9730" width="13.42578125" style="5" customWidth="1"/>
    <col min="9731" max="9731" width="28" style="5" customWidth="1"/>
    <col min="9732" max="9732" width="0" style="5" hidden="1" customWidth="1"/>
    <col min="9733" max="9733" width="14.42578125" style="5" customWidth="1"/>
    <col min="9734" max="9734" width="12.140625" style="5" customWidth="1"/>
    <col min="9735" max="9736" width="0" style="5" hidden="1" customWidth="1"/>
    <col min="9737" max="9738" width="18.42578125" style="5" customWidth="1"/>
    <col min="9739" max="9742" width="0" style="5" hidden="1" customWidth="1"/>
    <col min="9743" max="9743" width="16.28515625" style="5" customWidth="1"/>
    <col min="9744" max="9744" width="19.42578125" style="5" customWidth="1"/>
    <col min="9745" max="9976" width="11.42578125" style="5"/>
    <col min="9977" max="9977" width="32.140625" style="5" customWidth="1"/>
    <col min="9978" max="9978" width="13.42578125" style="5" bestFit="1" customWidth="1"/>
    <col min="9979" max="9982" width="0" style="5" hidden="1" customWidth="1"/>
    <col min="9983" max="9983" width="18" style="5" customWidth="1"/>
    <col min="9984" max="9984" width="13.28515625" style="5" customWidth="1"/>
    <col min="9985" max="9985" width="13" style="5" customWidth="1"/>
    <col min="9986" max="9986" width="13.42578125" style="5" customWidth="1"/>
    <col min="9987" max="9987" width="28" style="5" customWidth="1"/>
    <col min="9988" max="9988" width="0" style="5" hidden="1" customWidth="1"/>
    <col min="9989" max="9989" width="14.42578125" style="5" customWidth="1"/>
    <col min="9990" max="9990" width="12.140625" style="5" customWidth="1"/>
    <col min="9991" max="9992" width="0" style="5" hidden="1" customWidth="1"/>
    <col min="9993" max="9994" width="18.42578125" style="5" customWidth="1"/>
    <col min="9995" max="9998" width="0" style="5" hidden="1" customWidth="1"/>
    <col min="9999" max="9999" width="16.28515625" style="5" customWidth="1"/>
    <col min="10000" max="10000" width="19.42578125" style="5" customWidth="1"/>
    <col min="10001" max="10232" width="11.42578125" style="5"/>
    <col min="10233" max="10233" width="32.140625" style="5" customWidth="1"/>
    <col min="10234" max="10234" width="13.42578125" style="5" bestFit="1" customWidth="1"/>
    <col min="10235" max="10238" width="0" style="5" hidden="1" customWidth="1"/>
    <col min="10239" max="10239" width="18" style="5" customWidth="1"/>
    <col min="10240" max="10240" width="13.28515625" style="5" customWidth="1"/>
    <col min="10241" max="10241" width="13" style="5" customWidth="1"/>
    <col min="10242" max="10242" width="13.42578125" style="5" customWidth="1"/>
    <col min="10243" max="10243" width="28" style="5" customWidth="1"/>
    <col min="10244" max="10244" width="0" style="5" hidden="1" customWidth="1"/>
    <col min="10245" max="10245" width="14.42578125" style="5" customWidth="1"/>
    <col min="10246" max="10246" width="12.140625" style="5" customWidth="1"/>
    <col min="10247" max="10248" width="0" style="5" hidden="1" customWidth="1"/>
    <col min="10249" max="10250" width="18.42578125" style="5" customWidth="1"/>
    <col min="10251" max="10254" width="0" style="5" hidden="1" customWidth="1"/>
    <col min="10255" max="10255" width="16.28515625" style="5" customWidth="1"/>
    <col min="10256" max="10256" width="19.42578125" style="5" customWidth="1"/>
    <col min="10257" max="10488" width="11.42578125" style="5"/>
    <col min="10489" max="10489" width="32.140625" style="5" customWidth="1"/>
    <col min="10490" max="10490" width="13.42578125" style="5" bestFit="1" customWidth="1"/>
    <col min="10491" max="10494" width="0" style="5" hidden="1" customWidth="1"/>
    <col min="10495" max="10495" width="18" style="5" customWidth="1"/>
    <col min="10496" max="10496" width="13.28515625" style="5" customWidth="1"/>
    <col min="10497" max="10497" width="13" style="5" customWidth="1"/>
    <col min="10498" max="10498" width="13.42578125" style="5" customWidth="1"/>
    <col min="10499" max="10499" width="28" style="5" customWidth="1"/>
    <col min="10500" max="10500" width="0" style="5" hidden="1" customWidth="1"/>
    <col min="10501" max="10501" width="14.42578125" style="5" customWidth="1"/>
    <col min="10502" max="10502" width="12.140625" style="5" customWidth="1"/>
    <col min="10503" max="10504" width="0" style="5" hidden="1" customWidth="1"/>
    <col min="10505" max="10506" width="18.42578125" style="5" customWidth="1"/>
    <col min="10507" max="10510" width="0" style="5" hidden="1" customWidth="1"/>
    <col min="10511" max="10511" width="16.28515625" style="5" customWidth="1"/>
    <col min="10512" max="10512" width="19.42578125" style="5" customWidth="1"/>
    <col min="10513" max="10744" width="11.42578125" style="5"/>
    <col min="10745" max="10745" width="32.140625" style="5" customWidth="1"/>
    <col min="10746" max="10746" width="13.42578125" style="5" bestFit="1" customWidth="1"/>
    <col min="10747" max="10750" width="0" style="5" hidden="1" customWidth="1"/>
    <col min="10751" max="10751" width="18" style="5" customWidth="1"/>
    <col min="10752" max="10752" width="13.28515625" style="5" customWidth="1"/>
    <col min="10753" max="10753" width="13" style="5" customWidth="1"/>
    <col min="10754" max="10754" width="13.42578125" style="5" customWidth="1"/>
    <col min="10755" max="10755" width="28" style="5" customWidth="1"/>
    <col min="10756" max="10756" width="0" style="5" hidden="1" customWidth="1"/>
    <col min="10757" max="10757" width="14.42578125" style="5" customWidth="1"/>
    <col min="10758" max="10758" width="12.140625" style="5" customWidth="1"/>
    <col min="10759" max="10760" width="0" style="5" hidden="1" customWidth="1"/>
    <col min="10761" max="10762" width="18.42578125" style="5" customWidth="1"/>
    <col min="10763" max="10766" width="0" style="5" hidden="1" customWidth="1"/>
    <col min="10767" max="10767" width="16.28515625" style="5" customWidth="1"/>
    <col min="10768" max="10768" width="19.42578125" style="5" customWidth="1"/>
    <col min="10769" max="11000" width="11.42578125" style="5"/>
    <col min="11001" max="11001" width="32.140625" style="5" customWidth="1"/>
    <col min="11002" max="11002" width="13.42578125" style="5" bestFit="1" customWidth="1"/>
    <col min="11003" max="11006" width="0" style="5" hidden="1" customWidth="1"/>
    <col min="11007" max="11007" width="18" style="5" customWidth="1"/>
    <col min="11008" max="11008" width="13.28515625" style="5" customWidth="1"/>
    <col min="11009" max="11009" width="13" style="5" customWidth="1"/>
    <col min="11010" max="11010" width="13.42578125" style="5" customWidth="1"/>
    <col min="11011" max="11011" width="28" style="5" customWidth="1"/>
    <col min="11012" max="11012" width="0" style="5" hidden="1" customWidth="1"/>
    <col min="11013" max="11013" width="14.42578125" style="5" customWidth="1"/>
    <col min="11014" max="11014" width="12.140625" style="5" customWidth="1"/>
    <col min="11015" max="11016" width="0" style="5" hidden="1" customWidth="1"/>
    <col min="11017" max="11018" width="18.42578125" style="5" customWidth="1"/>
    <col min="11019" max="11022" width="0" style="5" hidden="1" customWidth="1"/>
    <col min="11023" max="11023" width="16.28515625" style="5" customWidth="1"/>
    <col min="11024" max="11024" width="19.42578125" style="5" customWidth="1"/>
    <col min="11025" max="11256" width="11.42578125" style="5"/>
    <col min="11257" max="11257" width="32.140625" style="5" customWidth="1"/>
    <col min="11258" max="11258" width="13.42578125" style="5" bestFit="1" customWidth="1"/>
    <col min="11259" max="11262" width="0" style="5" hidden="1" customWidth="1"/>
    <col min="11263" max="11263" width="18" style="5" customWidth="1"/>
    <col min="11264" max="11264" width="13.28515625" style="5" customWidth="1"/>
    <col min="11265" max="11265" width="13" style="5" customWidth="1"/>
    <col min="11266" max="11266" width="13.42578125" style="5" customWidth="1"/>
    <col min="11267" max="11267" width="28" style="5" customWidth="1"/>
    <col min="11268" max="11268" width="0" style="5" hidden="1" customWidth="1"/>
    <col min="11269" max="11269" width="14.42578125" style="5" customWidth="1"/>
    <col min="11270" max="11270" width="12.140625" style="5" customWidth="1"/>
    <col min="11271" max="11272" width="0" style="5" hidden="1" customWidth="1"/>
    <col min="11273" max="11274" width="18.42578125" style="5" customWidth="1"/>
    <col min="11275" max="11278" width="0" style="5" hidden="1" customWidth="1"/>
    <col min="11279" max="11279" width="16.28515625" style="5" customWidth="1"/>
    <col min="11280" max="11280" width="19.42578125" style="5" customWidth="1"/>
    <col min="11281" max="11512" width="11.42578125" style="5"/>
    <col min="11513" max="11513" width="32.140625" style="5" customWidth="1"/>
    <col min="11514" max="11514" width="13.42578125" style="5" bestFit="1" customWidth="1"/>
    <col min="11515" max="11518" width="0" style="5" hidden="1" customWidth="1"/>
    <col min="11519" max="11519" width="18" style="5" customWidth="1"/>
    <col min="11520" max="11520" width="13.28515625" style="5" customWidth="1"/>
    <col min="11521" max="11521" width="13" style="5" customWidth="1"/>
    <col min="11522" max="11522" width="13.42578125" style="5" customWidth="1"/>
    <col min="11523" max="11523" width="28" style="5" customWidth="1"/>
    <col min="11524" max="11524" width="0" style="5" hidden="1" customWidth="1"/>
    <col min="11525" max="11525" width="14.42578125" style="5" customWidth="1"/>
    <col min="11526" max="11526" width="12.140625" style="5" customWidth="1"/>
    <col min="11527" max="11528" width="0" style="5" hidden="1" customWidth="1"/>
    <col min="11529" max="11530" width="18.42578125" style="5" customWidth="1"/>
    <col min="11531" max="11534" width="0" style="5" hidden="1" customWidth="1"/>
    <col min="11535" max="11535" width="16.28515625" style="5" customWidth="1"/>
    <col min="11536" max="11536" width="19.42578125" style="5" customWidth="1"/>
    <col min="11537" max="11768" width="11.42578125" style="5"/>
    <col min="11769" max="11769" width="32.140625" style="5" customWidth="1"/>
    <col min="11770" max="11770" width="13.42578125" style="5" bestFit="1" customWidth="1"/>
    <col min="11771" max="11774" width="0" style="5" hidden="1" customWidth="1"/>
    <col min="11775" max="11775" width="18" style="5" customWidth="1"/>
    <col min="11776" max="11776" width="13.28515625" style="5" customWidth="1"/>
    <col min="11777" max="11777" width="13" style="5" customWidth="1"/>
    <col min="11778" max="11778" width="13.42578125" style="5" customWidth="1"/>
    <col min="11779" max="11779" width="28" style="5" customWidth="1"/>
    <col min="11780" max="11780" width="0" style="5" hidden="1" customWidth="1"/>
    <col min="11781" max="11781" width="14.42578125" style="5" customWidth="1"/>
    <col min="11782" max="11782" width="12.140625" style="5" customWidth="1"/>
    <col min="11783" max="11784" width="0" style="5" hidden="1" customWidth="1"/>
    <col min="11785" max="11786" width="18.42578125" style="5" customWidth="1"/>
    <col min="11787" max="11790" width="0" style="5" hidden="1" customWidth="1"/>
    <col min="11791" max="11791" width="16.28515625" style="5" customWidth="1"/>
    <col min="11792" max="11792" width="19.42578125" style="5" customWidth="1"/>
    <col min="11793" max="12024" width="11.42578125" style="5"/>
    <col min="12025" max="12025" width="32.140625" style="5" customWidth="1"/>
    <col min="12026" max="12026" width="13.42578125" style="5" bestFit="1" customWidth="1"/>
    <col min="12027" max="12030" width="0" style="5" hidden="1" customWidth="1"/>
    <col min="12031" max="12031" width="18" style="5" customWidth="1"/>
    <col min="12032" max="12032" width="13.28515625" style="5" customWidth="1"/>
    <col min="12033" max="12033" width="13" style="5" customWidth="1"/>
    <col min="12034" max="12034" width="13.42578125" style="5" customWidth="1"/>
    <col min="12035" max="12035" width="28" style="5" customWidth="1"/>
    <col min="12036" max="12036" width="0" style="5" hidden="1" customWidth="1"/>
    <col min="12037" max="12037" width="14.42578125" style="5" customWidth="1"/>
    <col min="12038" max="12038" width="12.140625" style="5" customWidth="1"/>
    <col min="12039" max="12040" width="0" style="5" hidden="1" customWidth="1"/>
    <col min="12041" max="12042" width="18.42578125" style="5" customWidth="1"/>
    <col min="12043" max="12046" width="0" style="5" hidden="1" customWidth="1"/>
    <col min="12047" max="12047" width="16.28515625" style="5" customWidth="1"/>
    <col min="12048" max="12048" width="19.42578125" style="5" customWidth="1"/>
    <col min="12049" max="12280" width="11.42578125" style="5"/>
    <col min="12281" max="12281" width="32.140625" style="5" customWidth="1"/>
    <col min="12282" max="12282" width="13.42578125" style="5" bestFit="1" customWidth="1"/>
    <col min="12283" max="12286" width="0" style="5" hidden="1" customWidth="1"/>
    <col min="12287" max="12287" width="18" style="5" customWidth="1"/>
    <col min="12288" max="12288" width="13.28515625" style="5" customWidth="1"/>
    <col min="12289" max="12289" width="13" style="5" customWidth="1"/>
    <col min="12290" max="12290" width="13.42578125" style="5" customWidth="1"/>
    <col min="12291" max="12291" width="28" style="5" customWidth="1"/>
    <col min="12292" max="12292" width="0" style="5" hidden="1" customWidth="1"/>
    <col min="12293" max="12293" width="14.42578125" style="5" customWidth="1"/>
    <col min="12294" max="12294" width="12.140625" style="5" customWidth="1"/>
    <col min="12295" max="12296" width="0" style="5" hidden="1" customWidth="1"/>
    <col min="12297" max="12298" width="18.42578125" style="5" customWidth="1"/>
    <col min="12299" max="12302" width="0" style="5" hidden="1" customWidth="1"/>
    <col min="12303" max="12303" width="16.28515625" style="5" customWidth="1"/>
    <col min="12304" max="12304" width="19.42578125" style="5" customWidth="1"/>
    <col min="12305" max="12536" width="11.42578125" style="5"/>
    <col min="12537" max="12537" width="32.140625" style="5" customWidth="1"/>
    <col min="12538" max="12538" width="13.42578125" style="5" bestFit="1" customWidth="1"/>
    <col min="12539" max="12542" width="0" style="5" hidden="1" customWidth="1"/>
    <col min="12543" max="12543" width="18" style="5" customWidth="1"/>
    <col min="12544" max="12544" width="13.28515625" style="5" customWidth="1"/>
    <col min="12545" max="12545" width="13" style="5" customWidth="1"/>
    <col min="12546" max="12546" width="13.42578125" style="5" customWidth="1"/>
    <col min="12547" max="12547" width="28" style="5" customWidth="1"/>
    <col min="12548" max="12548" width="0" style="5" hidden="1" customWidth="1"/>
    <col min="12549" max="12549" width="14.42578125" style="5" customWidth="1"/>
    <col min="12550" max="12550" width="12.140625" style="5" customWidth="1"/>
    <col min="12551" max="12552" width="0" style="5" hidden="1" customWidth="1"/>
    <col min="12553" max="12554" width="18.42578125" style="5" customWidth="1"/>
    <col min="12555" max="12558" width="0" style="5" hidden="1" customWidth="1"/>
    <col min="12559" max="12559" width="16.28515625" style="5" customWidth="1"/>
    <col min="12560" max="12560" width="19.42578125" style="5" customWidth="1"/>
    <col min="12561" max="12792" width="11.42578125" style="5"/>
    <col min="12793" max="12793" width="32.140625" style="5" customWidth="1"/>
    <col min="12794" max="12794" width="13.42578125" style="5" bestFit="1" customWidth="1"/>
    <col min="12795" max="12798" width="0" style="5" hidden="1" customWidth="1"/>
    <col min="12799" max="12799" width="18" style="5" customWidth="1"/>
    <col min="12800" max="12800" width="13.28515625" style="5" customWidth="1"/>
    <col min="12801" max="12801" width="13" style="5" customWidth="1"/>
    <col min="12802" max="12802" width="13.42578125" style="5" customWidth="1"/>
    <col min="12803" max="12803" width="28" style="5" customWidth="1"/>
    <col min="12804" max="12804" width="0" style="5" hidden="1" customWidth="1"/>
    <col min="12805" max="12805" width="14.42578125" style="5" customWidth="1"/>
    <col min="12806" max="12806" width="12.140625" style="5" customWidth="1"/>
    <col min="12807" max="12808" width="0" style="5" hidden="1" customWidth="1"/>
    <col min="12809" max="12810" width="18.42578125" style="5" customWidth="1"/>
    <col min="12811" max="12814" width="0" style="5" hidden="1" customWidth="1"/>
    <col min="12815" max="12815" width="16.28515625" style="5" customWidth="1"/>
    <col min="12816" max="12816" width="19.42578125" style="5" customWidth="1"/>
    <col min="12817" max="13048" width="11.42578125" style="5"/>
    <col min="13049" max="13049" width="32.140625" style="5" customWidth="1"/>
    <col min="13050" max="13050" width="13.42578125" style="5" bestFit="1" customWidth="1"/>
    <col min="13051" max="13054" width="0" style="5" hidden="1" customWidth="1"/>
    <col min="13055" max="13055" width="18" style="5" customWidth="1"/>
    <col min="13056" max="13056" width="13.28515625" style="5" customWidth="1"/>
    <col min="13057" max="13057" width="13" style="5" customWidth="1"/>
    <col min="13058" max="13058" width="13.42578125" style="5" customWidth="1"/>
    <col min="13059" max="13059" width="28" style="5" customWidth="1"/>
    <col min="13060" max="13060" width="0" style="5" hidden="1" customWidth="1"/>
    <col min="13061" max="13061" width="14.42578125" style="5" customWidth="1"/>
    <col min="13062" max="13062" width="12.140625" style="5" customWidth="1"/>
    <col min="13063" max="13064" width="0" style="5" hidden="1" customWidth="1"/>
    <col min="13065" max="13066" width="18.42578125" style="5" customWidth="1"/>
    <col min="13067" max="13070" width="0" style="5" hidden="1" customWidth="1"/>
    <col min="13071" max="13071" width="16.28515625" style="5" customWidth="1"/>
    <col min="13072" max="13072" width="19.42578125" style="5" customWidth="1"/>
    <col min="13073" max="13304" width="11.42578125" style="5"/>
    <col min="13305" max="13305" width="32.140625" style="5" customWidth="1"/>
    <col min="13306" max="13306" width="13.42578125" style="5" bestFit="1" customWidth="1"/>
    <col min="13307" max="13310" width="0" style="5" hidden="1" customWidth="1"/>
    <col min="13311" max="13311" width="18" style="5" customWidth="1"/>
    <col min="13312" max="13312" width="13.28515625" style="5" customWidth="1"/>
    <col min="13313" max="13313" width="13" style="5" customWidth="1"/>
    <col min="13314" max="13314" width="13.42578125" style="5" customWidth="1"/>
    <col min="13315" max="13315" width="28" style="5" customWidth="1"/>
    <col min="13316" max="13316" width="0" style="5" hidden="1" customWidth="1"/>
    <col min="13317" max="13317" width="14.42578125" style="5" customWidth="1"/>
    <col min="13318" max="13318" width="12.140625" style="5" customWidth="1"/>
    <col min="13319" max="13320" width="0" style="5" hidden="1" customWidth="1"/>
    <col min="13321" max="13322" width="18.42578125" style="5" customWidth="1"/>
    <col min="13323" max="13326" width="0" style="5" hidden="1" customWidth="1"/>
    <col min="13327" max="13327" width="16.28515625" style="5" customWidth="1"/>
    <col min="13328" max="13328" width="19.42578125" style="5" customWidth="1"/>
    <col min="13329" max="13560" width="11.42578125" style="5"/>
    <col min="13561" max="13561" width="32.140625" style="5" customWidth="1"/>
    <col min="13562" max="13562" width="13.42578125" style="5" bestFit="1" customWidth="1"/>
    <col min="13563" max="13566" width="0" style="5" hidden="1" customWidth="1"/>
    <col min="13567" max="13567" width="18" style="5" customWidth="1"/>
    <col min="13568" max="13568" width="13.28515625" style="5" customWidth="1"/>
    <col min="13569" max="13569" width="13" style="5" customWidth="1"/>
    <col min="13570" max="13570" width="13.42578125" style="5" customWidth="1"/>
    <col min="13571" max="13571" width="28" style="5" customWidth="1"/>
    <col min="13572" max="13572" width="0" style="5" hidden="1" customWidth="1"/>
    <col min="13573" max="13573" width="14.42578125" style="5" customWidth="1"/>
    <col min="13574" max="13574" width="12.140625" style="5" customWidth="1"/>
    <col min="13575" max="13576" width="0" style="5" hidden="1" customWidth="1"/>
    <col min="13577" max="13578" width="18.42578125" style="5" customWidth="1"/>
    <col min="13579" max="13582" width="0" style="5" hidden="1" customWidth="1"/>
    <col min="13583" max="13583" width="16.28515625" style="5" customWidth="1"/>
    <col min="13584" max="13584" width="19.42578125" style="5" customWidth="1"/>
    <col min="13585" max="13816" width="11.42578125" style="5"/>
    <col min="13817" max="13817" width="32.140625" style="5" customWidth="1"/>
    <col min="13818" max="13818" width="13.42578125" style="5" bestFit="1" customWidth="1"/>
    <col min="13819" max="13822" width="0" style="5" hidden="1" customWidth="1"/>
    <col min="13823" max="13823" width="18" style="5" customWidth="1"/>
    <col min="13824" max="13824" width="13.28515625" style="5" customWidth="1"/>
    <col min="13825" max="13825" width="13" style="5" customWidth="1"/>
    <col min="13826" max="13826" width="13.42578125" style="5" customWidth="1"/>
    <col min="13827" max="13827" width="28" style="5" customWidth="1"/>
    <col min="13828" max="13828" width="0" style="5" hidden="1" customWidth="1"/>
    <col min="13829" max="13829" width="14.42578125" style="5" customWidth="1"/>
    <col min="13830" max="13830" width="12.140625" style="5" customWidth="1"/>
    <col min="13831" max="13832" width="0" style="5" hidden="1" customWidth="1"/>
    <col min="13833" max="13834" width="18.42578125" style="5" customWidth="1"/>
    <col min="13835" max="13838" width="0" style="5" hidden="1" customWidth="1"/>
    <col min="13839" max="13839" width="16.28515625" style="5" customWidth="1"/>
    <col min="13840" max="13840" width="19.42578125" style="5" customWidth="1"/>
    <col min="13841" max="14072" width="11.42578125" style="5"/>
    <col min="14073" max="14073" width="32.140625" style="5" customWidth="1"/>
    <col min="14074" max="14074" width="13.42578125" style="5" bestFit="1" customWidth="1"/>
    <col min="14075" max="14078" width="0" style="5" hidden="1" customWidth="1"/>
    <col min="14079" max="14079" width="18" style="5" customWidth="1"/>
    <col min="14080" max="14080" width="13.28515625" style="5" customWidth="1"/>
    <col min="14081" max="14081" width="13" style="5" customWidth="1"/>
    <col min="14082" max="14082" width="13.42578125" style="5" customWidth="1"/>
    <col min="14083" max="14083" width="28" style="5" customWidth="1"/>
    <col min="14084" max="14084" width="0" style="5" hidden="1" customWidth="1"/>
    <col min="14085" max="14085" width="14.42578125" style="5" customWidth="1"/>
    <col min="14086" max="14086" width="12.140625" style="5" customWidth="1"/>
    <col min="14087" max="14088" width="0" style="5" hidden="1" customWidth="1"/>
    <col min="14089" max="14090" width="18.42578125" style="5" customWidth="1"/>
    <col min="14091" max="14094" width="0" style="5" hidden="1" customWidth="1"/>
    <col min="14095" max="14095" width="16.28515625" style="5" customWidth="1"/>
    <col min="14096" max="14096" width="19.42578125" style="5" customWidth="1"/>
    <col min="14097" max="14328" width="11.42578125" style="5"/>
    <col min="14329" max="14329" width="32.140625" style="5" customWidth="1"/>
    <col min="14330" max="14330" width="13.42578125" style="5" bestFit="1" customWidth="1"/>
    <col min="14331" max="14334" width="0" style="5" hidden="1" customWidth="1"/>
    <col min="14335" max="14335" width="18" style="5" customWidth="1"/>
    <col min="14336" max="14336" width="13.28515625" style="5" customWidth="1"/>
    <col min="14337" max="14337" width="13" style="5" customWidth="1"/>
    <col min="14338" max="14338" width="13.42578125" style="5" customWidth="1"/>
    <col min="14339" max="14339" width="28" style="5" customWidth="1"/>
    <col min="14340" max="14340" width="0" style="5" hidden="1" customWidth="1"/>
    <col min="14341" max="14341" width="14.42578125" style="5" customWidth="1"/>
    <col min="14342" max="14342" width="12.140625" style="5" customWidth="1"/>
    <col min="14343" max="14344" width="0" style="5" hidden="1" customWidth="1"/>
    <col min="14345" max="14346" width="18.42578125" style="5" customWidth="1"/>
    <col min="14347" max="14350" width="0" style="5" hidden="1" customWidth="1"/>
    <col min="14351" max="14351" width="16.28515625" style="5" customWidth="1"/>
    <col min="14352" max="14352" width="19.42578125" style="5" customWidth="1"/>
    <col min="14353" max="14584" width="11.42578125" style="5"/>
    <col min="14585" max="14585" width="32.140625" style="5" customWidth="1"/>
    <col min="14586" max="14586" width="13.42578125" style="5" bestFit="1" customWidth="1"/>
    <col min="14587" max="14590" width="0" style="5" hidden="1" customWidth="1"/>
    <col min="14591" max="14591" width="18" style="5" customWidth="1"/>
    <col min="14592" max="14592" width="13.28515625" style="5" customWidth="1"/>
    <col min="14593" max="14593" width="13" style="5" customWidth="1"/>
    <col min="14594" max="14594" width="13.42578125" style="5" customWidth="1"/>
    <col min="14595" max="14595" width="28" style="5" customWidth="1"/>
    <col min="14596" max="14596" width="0" style="5" hidden="1" customWidth="1"/>
    <col min="14597" max="14597" width="14.42578125" style="5" customWidth="1"/>
    <col min="14598" max="14598" width="12.140625" style="5" customWidth="1"/>
    <col min="14599" max="14600" width="0" style="5" hidden="1" customWidth="1"/>
    <col min="14601" max="14602" width="18.42578125" style="5" customWidth="1"/>
    <col min="14603" max="14606" width="0" style="5" hidden="1" customWidth="1"/>
    <col min="14607" max="14607" width="16.28515625" style="5" customWidth="1"/>
    <col min="14608" max="14608" width="19.42578125" style="5" customWidth="1"/>
    <col min="14609" max="14840" width="11.42578125" style="5"/>
    <col min="14841" max="14841" width="32.140625" style="5" customWidth="1"/>
    <col min="14842" max="14842" width="13.42578125" style="5" bestFit="1" customWidth="1"/>
    <col min="14843" max="14846" width="0" style="5" hidden="1" customWidth="1"/>
    <col min="14847" max="14847" width="18" style="5" customWidth="1"/>
    <col min="14848" max="14848" width="13.28515625" style="5" customWidth="1"/>
    <col min="14849" max="14849" width="13" style="5" customWidth="1"/>
    <col min="14850" max="14850" width="13.42578125" style="5" customWidth="1"/>
    <col min="14851" max="14851" width="28" style="5" customWidth="1"/>
    <col min="14852" max="14852" width="0" style="5" hidden="1" customWidth="1"/>
    <col min="14853" max="14853" width="14.42578125" style="5" customWidth="1"/>
    <col min="14854" max="14854" width="12.140625" style="5" customWidth="1"/>
    <col min="14855" max="14856" width="0" style="5" hidden="1" customWidth="1"/>
    <col min="14857" max="14858" width="18.42578125" style="5" customWidth="1"/>
    <col min="14859" max="14862" width="0" style="5" hidden="1" customWidth="1"/>
    <col min="14863" max="14863" width="16.28515625" style="5" customWidth="1"/>
    <col min="14864" max="14864" width="19.42578125" style="5" customWidth="1"/>
    <col min="14865" max="15096" width="11.42578125" style="5"/>
    <col min="15097" max="15097" width="32.140625" style="5" customWidth="1"/>
    <col min="15098" max="15098" width="13.42578125" style="5" bestFit="1" customWidth="1"/>
    <col min="15099" max="15102" width="0" style="5" hidden="1" customWidth="1"/>
    <col min="15103" max="15103" width="18" style="5" customWidth="1"/>
    <col min="15104" max="15104" width="13.28515625" style="5" customWidth="1"/>
    <col min="15105" max="15105" width="13" style="5" customWidth="1"/>
    <col min="15106" max="15106" width="13.42578125" style="5" customWidth="1"/>
    <col min="15107" max="15107" width="28" style="5" customWidth="1"/>
    <col min="15108" max="15108" width="0" style="5" hidden="1" customWidth="1"/>
    <col min="15109" max="15109" width="14.42578125" style="5" customWidth="1"/>
    <col min="15110" max="15110" width="12.140625" style="5" customWidth="1"/>
    <col min="15111" max="15112" width="0" style="5" hidden="1" customWidth="1"/>
    <col min="15113" max="15114" width="18.42578125" style="5" customWidth="1"/>
    <col min="15115" max="15118" width="0" style="5" hidden="1" customWidth="1"/>
    <col min="15119" max="15119" width="16.28515625" style="5" customWidth="1"/>
    <col min="15120" max="15120" width="19.42578125" style="5" customWidth="1"/>
    <col min="15121" max="15352" width="11.42578125" style="5"/>
    <col min="15353" max="15353" width="32.140625" style="5" customWidth="1"/>
    <col min="15354" max="15354" width="13.42578125" style="5" bestFit="1" customWidth="1"/>
    <col min="15355" max="15358" width="0" style="5" hidden="1" customWidth="1"/>
    <col min="15359" max="15359" width="18" style="5" customWidth="1"/>
    <col min="15360" max="15360" width="13.28515625" style="5" customWidth="1"/>
    <col min="15361" max="15361" width="13" style="5" customWidth="1"/>
    <col min="15362" max="15362" width="13.42578125" style="5" customWidth="1"/>
    <col min="15363" max="15363" width="28" style="5" customWidth="1"/>
    <col min="15364" max="15364" width="0" style="5" hidden="1" customWidth="1"/>
    <col min="15365" max="15365" width="14.42578125" style="5" customWidth="1"/>
    <col min="15366" max="15366" width="12.140625" style="5" customWidth="1"/>
    <col min="15367" max="15368" width="0" style="5" hidden="1" customWidth="1"/>
    <col min="15369" max="15370" width="18.42578125" style="5" customWidth="1"/>
    <col min="15371" max="15374" width="0" style="5" hidden="1" customWidth="1"/>
    <col min="15375" max="15375" width="16.28515625" style="5" customWidth="1"/>
    <col min="15376" max="15376" width="19.42578125" style="5" customWidth="1"/>
    <col min="15377" max="15608" width="11.42578125" style="5"/>
    <col min="15609" max="15609" width="32.140625" style="5" customWidth="1"/>
    <col min="15610" max="15610" width="13.42578125" style="5" bestFit="1" customWidth="1"/>
    <col min="15611" max="15614" width="0" style="5" hidden="1" customWidth="1"/>
    <col min="15615" max="15615" width="18" style="5" customWidth="1"/>
    <col min="15616" max="15616" width="13.28515625" style="5" customWidth="1"/>
    <col min="15617" max="15617" width="13" style="5" customWidth="1"/>
    <col min="15618" max="15618" width="13.42578125" style="5" customWidth="1"/>
    <col min="15619" max="15619" width="28" style="5" customWidth="1"/>
    <col min="15620" max="15620" width="0" style="5" hidden="1" customWidth="1"/>
    <col min="15621" max="15621" width="14.42578125" style="5" customWidth="1"/>
    <col min="15622" max="15622" width="12.140625" style="5" customWidth="1"/>
    <col min="15623" max="15624" width="0" style="5" hidden="1" customWidth="1"/>
    <col min="15625" max="15626" width="18.42578125" style="5" customWidth="1"/>
    <col min="15627" max="15630" width="0" style="5" hidden="1" customWidth="1"/>
    <col min="15631" max="15631" width="16.28515625" style="5" customWidth="1"/>
    <col min="15632" max="15632" width="19.42578125" style="5" customWidth="1"/>
    <col min="15633" max="15864" width="11.42578125" style="5"/>
    <col min="15865" max="15865" width="32.140625" style="5" customWidth="1"/>
    <col min="15866" max="15866" width="13.42578125" style="5" bestFit="1" customWidth="1"/>
    <col min="15867" max="15870" width="0" style="5" hidden="1" customWidth="1"/>
    <col min="15871" max="15871" width="18" style="5" customWidth="1"/>
    <col min="15872" max="15872" width="13.28515625" style="5" customWidth="1"/>
    <col min="15873" max="15873" width="13" style="5" customWidth="1"/>
    <col min="15874" max="15874" width="13.42578125" style="5" customWidth="1"/>
    <col min="15875" max="15875" width="28" style="5" customWidth="1"/>
    <col min="15876" max="15876" width="0" style="5" hidden="1" customWidth="1"/>
    <col min="15877" max="15877" width="14.42578125" style="5" customWidth="1"/>
    <col min="15878" max="15878" width="12.140625" style="5" customWidth="1"/>
    <col min="15879" max="15880" width="0" style="5" hidden="1" customWidth="1"/>
    <col min="15881" max="15882" width="18.42578125" style="5" customWidth="1"/>
    <col min="15883" max="15886" width="0" style="5" hidden="1" customWidth="1"/>
    <col min="15887" max="15887" width="16.28515625" style="5" customWidth="1"/>
    <col min="15888" max="15888" width="19.42578125" style="5" customWidth="1"/>
    <col min="15889" max="16120" width="11.42578125" style="5"/>
    <col min="16121" max="16121" width="32.140625" style="5" customWidth="1"/>
    <col min="16122" max="16122" width="13.42578125" style="5" bestFit="1" customWidth="1"/>
    <col min="16123" max="16126" width="0" style="5" hidden="1" customWidth="1"/>
    <col min="16127" max="16127" width="18" style="5" customWidth="1"/>
    <col min="16128" max="16128" width="13.28515625" style="5" customWidth="1"/>
    <col min="16129" max="16129" width="13" style="5" customWidth="1"/>
    <col min="16130" max="16130" width="13.42578125" style="5" customWidth="1"/>
    <col min="16131" max="16131" width="28" style="5" customWidth="1"/>
    <col min="16132" max="16132" width="0" style="5" hidden="1" customWidth="1"/>
    <col min="16133" max="16133" width="14.42578125" style="5" customWidth="1"/>
    <col min="16134" max="16134" width="12.140625" style="5" customWidth="1"/>
    <col min="16135" max="16136" width="0" style="5" hidden="1" customWidth="1"/>
    <col min="16137" max="16138" width="18.42578125" style="5" customWidth="1"/>
    <col min="16139" max="16142" width="0" style="5" hidden="1" customWidth="1"/>
    <col min="16143" max="16143" width="16.28515625" style="5" customWidth="1"/>
    <col min="16144" max="16144" width="19.42578125" style="5" customWidth="1"/>
    <col min="16145" max="16384" width="11.42578125" style="5"/>
  </cols>
  <sheetData>
    <row r="1" spans="1:19" ht="26.25" x14ac:dyDescent="0.25">
      <c r="A1" s="59" t="s">
        <v>94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9" s="39" customFormat="1" ht="15.75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9" s="39" customFormat="1" ht="2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4"/>
      <c r="P3" s="64"/>
      <c r="Q3" s="64"/>
    </row>
    <row r="4" spans="1:19" s="39" customFormat="1" ht="60" customHeight="1" thickBot="1" x14ac:dyDescent="0.3">
      <c r="A4" s="62" t="s">
        <v>266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9" s="43" customFormat="1" ht="82.5" customHeight="1" x14ac:dyDescent="0.25">
      <c r="A5" s="24" t="s">
        <v>215</v>
      </c>
      <c r="B5" s="25" t="s">
        <v>221</v>
      </c>
      <c r="C5" s="40" t="s">
        <v>1</v>
      </c>
      <c r="D5" s="25" t="s">
        <v>142</v>
      </c>
      <c r="E5" s="25" t="s">
        <v>2</v>
      </c>
      <c r="F5" s="25" t="s">
        <v>143</v>
      </c>
      <c r="G5" s="25" t="s">
        <v>3</v>
      </c>
      <c r="H5" s="25" t="s">
        <v>216</v>
      </c>
      <c r="I5" s="25" t="s">
        <v>4</v>
      </c>
      <c r="J5" s="25" t="s">
        <v>5</v>
      </c>
      <c r="K5" s="25" t="s">
        <v>217</v>
      </c>
      <c r="L5" s="25" t="s">
        <v>218</v>
      </c>
      <c r="M5" s="25" t="s">
        <v>220</v>
      </c>
      <c r="N5" s="25" t="s">
        <v>219</v>
      </c>
      <c r="O5" s="41" t="s">
        <v>267</v>
      </c>
      <c r="P5" s="41" t="s">
        <v>268</v>
      </c>
      <c r="Q5" s="42" t="s">
        <v>6</v>
      </c>
    </row>
    <row r="6" spans="1:19" s="45" customFormat="1" ht="45" x14ac:dyDescent="0.25">
      <c r="A6" s="22" t="s">
        <v>7</v>
      </c>
      <c r="B6" s="17" t="s">
        <v>223</v>
      </c>
      <c r="C6" s="36" t="s">
        <v>8</v>
      </c>
      <c r="D6" s="4" t="s">
        <v>145</v>
      </c>
      <c r="E6" s="4" t="s">
        <v>144</v>
      </c>
      <c r="F6" s="44" t="s">
        <v>146</v>
      </c>
      <c r="G6" s="4" t="s">
        <v>9</v>
      </c>
      <c r="H6" s="8">
        <v>35399.1</v>
      </c>
      <c r="I6" s="4" t="s">
        <v>10</v>
      </c>
      <c r="J6" s="4" t="s">
        <v>11</v>
      </c>
      <c r="K6" s="2" t="s">
        <v>335</v>
      </c>
      <c r="L6" s="4"/>
      <c r="M6" s="4" t="s">
        <v>222</v>
      </c>
      <c r="N6" s="4" t="s">
        <v>12</v>
      </c>
      <c r="O6" s="34">
        <v>23647.72</v>
      </c>
      <c r="P6" s="34">
        <v>23647.72</v>
      </c>
      <c r="Q6" s="10"/>
      <c r="R6" s="5"/>
      <c r="S6" s="5"/>
    </row>
    <row r="7" spans="1:19" s="45" customFormat="1" ht="45" x14ac:dyDescent="0.25">
      <c r="A7" s="22" t="s">
        <v>214</v>
      </c>
      <c r="B7" s="17" t="s">
        <v>223</v>
      </c>
      <c r="C7" s="36" t="s">
        <v>95</v>
      </c>
      <c r="D7" s="4" t="s">
        <v>148</v>
      </c>
      <c r="E7" s="4" t="s">
        <v>144</v>
      </c>
      <c r="F7" s="44" t="s">
        <v>146</v>
      </c>
      <c r="G7" s="4" t="s">
        <v>96</v>
      </c>
      <c r="H7" s="8">
        <v>39632.9</v>
      </c>
      <c r="I7" s="4" t="s">
        <v>97</v>
      </c>
      <c r="J7" s="4" t="s">
        <v>98</v>
      </c>
      <c r="K7" s="2" t="s">
        <v>335</v>
      </c>
      <c r="L7" s="4"/>
      <c r="M7" s="4" t="s">
        <v>222</v>
      </c>
      <c r="N7" s="4" t="s">
        <v>99</v>
      </c>
      <c r="O7" s="34">
        <v>17124.95</v>
      </c>
      <c r="P7" s="34">
        <v>17124.95</v>
      </c>
      <c r="Q7" s="10"/>
      <c r="R7" s="5"/>
      <c r="S7" s="5"/>
    </row>
    <row r="8" spans="1:19" s="45" customFormat="1" ht="75" customHeight="1" x14ac:dyDescent="0.25">
      <c r="A8" s="1" t="s">
        <v>13</v>
      </c>
      <c r="B8" s="16" t="s">
        <v>224</v>
      </c>
      <c r="C8" s="4" t="s">
        <v>14</v>
      </c>
      <c r="D8" s="4" t="s">
        <v>149</v>
      </c>
      <c r="E8" s="4" t="s">
        <v>144</v>
      </c>
      <c r="F8" s="4" t="s">
        <v>147</v>
      </c>
      <c r="G8" s="4" t="s">
        <v>15</v>
      </c>
      <c r="H8" s="9">
        <v>237996</v>
      </c>
      <c r="I8" s="4" t="s">
        <v>16</v>
      </c>
      <c r="J8" s="4" t="s">
        <v>17</v>
      </c>
      <c r="K8" s="4" t="s">
        <v>336</v>
      </c>
      <c r="L8" s="4"/>
      <c r="M8" s="4" t="s">
        <v>222</v>
      </c>
      <c r="N8" s="4" t="s">
        <v>18</v>
      </c>
      <c r="O8" s="34">
        <v>60679.432000000001</v>
      </c>
      <c r="P8" s="34">
        <v>75849.289999999994</v>
      </c>
      <c r="Q8" s="10"/>
      <c r="R8" s="5"/>
      <c r="S8" s="5"/>
    </row>
    <row r="9" spans="1:19" ht="60" x14ac:dyDescent="0.25">
      <c r="A9" s="1"/>
      <c r="B9" s="4"/>
      <c r="C9" s="4" t="s">
        <v>19</v>
      </c>
      <c r="D9" s="4" t="s">
        <v>149</v>
      </c>
      <c r="E9" s="4" t="s">
        <v>144</v>
      </c>
      <c r="F9" s="4" t="s">
        <v>147</v>
      </c>
      <c r="G9" s="4" t="s">
        <v>20</v>
      </c>
      <c r="H9" s="9">
        <v>36560</v>
      </c>
      <c r="I9" s="4" t="s">
        <v>16</v>
      </c>
      <c r="J9" s="4" t="s">
        <v>17</v>
      </c>
      <c r="K9" s="4" t="s">
        <v>336</v>
      </c>
      <c r="L9" s="4"/>
      <c r="M9" s="4" t="s">
        <v>222</v>
      </c>
      <c r="N9" s="4" t="s">
        <v>18</v>
      </c>
      <c r="O9" s="34">
        <v>3239.8879999999999</v>
      </c>
      <c r="P9" s="65">
        <v>4049.86</v>
      </c>
      <c r="Q9" s="46"/>
    </row>
    <row r="10" spans="1:19" s="45" customFormat="1" ht="75" x14ac:dyDescent="0.25">
      <c r="A10" s="1"/>
      <c r="B10" s="4"/>
      <c r="C10" s="4" t="s">
        <v>21</v>
      </c>
      <c r="D10" s="4" t="s">
        <v>149</v>
      </c>
      <c r="E10" s="4" t="s">
        <v>144</v>
      </c>
      <c r="F10" s="4" t="s">
        <v>147</v>
      </c>
      <c r="G10" s="4" t="s">
        <v>22</v>
      </c>
      <c r="H10" s="9">
        <v>39565</v>
      </c>
      <c r="I10" s="4" t="s">
        <v>16</v>
      </c>
      <c r="J10" s="4" t="s">
        <v>17</v>
      </c>
      <c r="K10" s="4" t="s">
        <v>336</v>
      </c>
      <c r="L10" s="4"/>
      <c r="M10" s="4" t="s">
        <v>222</v>
      </c>
      <c r="N10" s="4" t="s">
        <v>18</v>
      </c>
      <c r="O10" s="34">
        <f>P10/1.25</f>
        <v>45617.376000000004</v>
      </c>
      <c r="P10" s="34">
        <v>57021.72</v>
      </c>
      <c r="Q10" s="10"/>
      <c r="R10" s="5"/>
      <c r="S10" s="5"/>
    </row>
    <row r="11" spans="1:19" s="45" customFormat="1" ht="120" x14ac:dyDescent="0.25">
      <c r="A11" s="1" t="s">
        <v>13</v>
      </c>
      <c r="B11" s="16" t="s">
        <v>224</v>
      </c>
      <c r="C11" s="4" t="s">
        <v>101</v>
      </c>
      <c r="D11" s="4" t="s">
        <v>150</v>
      </c>
      <c r="E11" s="4" t="s">
        <v>144</v>
      </c>
      <c r="F11" s="4" t="s">
        <v>147</v>
      </c>
      <c r="G11" s="4" t="s">
        <v>105</v>
      </c>
      <c r="H11" s="9">
        <v>45445.5</v>
      </c>
      <c r="I11" s="4" t="s">
        <v>102</v>
      </c>
      <c r="J11" s="4" t="s">
        <v>344</v>
      </c>
      <c r="K11" s="4" t="s">
        <v>336</v>
      </c>
      <c r="L11" s="4"/>
      <c r="M11" s="4" t="s">
        <v>222</v>
      </c>
      <c r="N11" s="4" t="s">
        <v>103</v>
      </c>
      <c r="O11" s="34">
        <f t="shared" ref="O11:O24" si="0">P11/1.25</f>
        <v>22474.655999999999</v>
      </c>
      <c r="P11" s="34">
        <v>28093.32</v>
      </c>
      <c r="Q11" s="10"/>
      <c r="R11" s="5"/>
      <c r="S11" s="5"/>
    </row>
    <row r="12" spans="1:19" s="45" customFormat="1" ht="105" x14ac:dyDescent="0.25">
      <c r="A12" s="1"/>
      <c r="B12" s="4"/>
      <c r="C12" s="4" t="s">
        <v>104</v>
      </c>
      <c r="D12" s="4" t="s">
        <v>151</v>
      </c>
      <c r="E12" s="4" t="s">
        <v>144</v>
      </c>
      <c r="F12" s="4" t="s">
        <v>147</v>
      </c>
      <c r="G12" s="4" t="s">
        <v>106</v>
      </c>
      <c r="H12" s="9">
        <v>14963.5</v>
      </c>
      <c r="I12" s="4" t="s">
        <v>102</v>
      </c>
      <c r="J12" s="4" t="s">
        <v>344</v>
      </c>
      <c r="K12" s="4" t="s">
        <v>336</v>
      </c>
      <c r="L12" s="4"/>
      <c r="M12" s="4" t="s">
        <v>222</v>
      </c>
      <c r="N12" s="4" t="s">
        <v>103</v>
      </c>
      <c r="O12" s="34">
        <f t="shared" si="0"/>
        <v>1307.864</v>
      </c>
      <c r="P12" s="34">
        <v>1634.83</v>
      </c>
      <c r="Q12" s="46"/>
      <c r="R12" s="5"/>
      <c r="S12" s="5"/>
    </row>
    <row r="13" spans="1:19" s="45" customFormat="1" ht="90" x14ac:dyDescent="0.25">
      <c r="A13" s="1"/>
      <c r="B13" s="4"/>
      <c r="C13" s="4" t="s">
        <v>107</v>
      </c>
      <c r="D13" s="4" t="s">
        <v>152</v>
      </c>
      <c r="E13" s="4" t="s">
        <v>144</v>
      </c>
      <c r="F13" s="4" t="s">
        <v>147</v>
      </c>
      <c r="G13" s="4" t="s">
        <v>108</v>
      </c>
      <c r="H13" s="9">
        <v>15853.5</v>
      </c>
      <c r="I13" s="4" t="s">
        <v>102</v>
      </c>
      <c r="J13" s="4" t="s">
        <v>344</v>
      </c>
      <c r="K13" s="4" t="s">
        <v>336</v>
      </c>
      <c r="L13" s="4"/>
      <c r="M13" s="4" t="s">
        <v>222</v>
      </c>
      <c r="N13" s="4" t="s">
        <v>103</v>
      </c>
      <c r="O13" s="34">
        <f t="shared" si="0"/>
        <v>24870.248</v>
      </c>
      <c r="P13" s="34">
        <f>20204.35+10883.46</f>
        <v>31087.809999999998</v>
      </c>
      <c r="Q13" s="11"/>
      <c r="R13" s="5"/>
      <c r="S13" s="5"/>
    </row>
    <row r="14" spans="1:19" s="45" customFormat="1" ht="60" x14ac:dyDescent="0.25">
      <c r="A14" s="22" t="s">
        <v>23</v>
      </c>
      <c r="B14" s="17" t="s">
        <v>225</v>
      </c>
      <c r="C14" s="36" t="s">
        <v>24</v>
      </c>
      <c r="D14" s="4" t="s">
        <v>153</v>
      </c>
      <c r="E14" s="4" t="s">
        <v>144</v>
      </c>
      <c r="F14" s="4" t="s">
        <v>147</v>
      </c>
      <c r="G14" s="4" t="s">
        <v>25</v>
      </c>
      <c r="H14" s="8">
        <v>26178.16</v>
      </c>
      <c r="I14" s="4" t="s">
        <v>117</v>
      </c>
      <c r="J14" s="4" t="s">
        <v>26</v>
      </c>
      <c r="K14" s="2" t="s">
        <v>264</v>
      </c>
      <c r="L14" s="4"/>
      <c r="M14" s="4" t="s">
        <v>222</v>
      </c>
      <c r="N14" s="4" t="s">
        <v>27</v>
      </c>
      <c r="O14" s="34">
        <f t="shared" si="0"/>
        <v>25427.616000000002</v>
      </c>
      <c r="P14" s="35">
        <v>31784.52</v>
      </c>
      <c r="Q14" s="13"/>
      <c r="R14" s="5"/>
      <c r="S14" s="5"/>
    </row>
    <row r="15" spans="1:19" s="45" customFormat="1" ht="60" x14ac:dyDescent="0.25">
      <c r="A15" s="22"/>
      <c r="B15" s="2"/>
      <c r="C15" s="36" t="s">
        <v>28</v>
      </c>
      <c r="D15" s="4" t="s">
        <v>153</v>
      </c>
      <c r="E15" s="4" t="s">
        <v>144</v>
      </c>
      <c r="F15" s="4" t="s">
        <v>147</v>
      </c>
      <c r="G15" s="4" t="s">
        <v>29</v>
      </c>
      <c r="H15" s="8">
        <v>3433.2</v>
      </c>
      <c r="I15" s="4" t="s">
        <v>117</v>
      </c>
      <c r="J15" s="4" t="s">
        <v>30</v>
      </c>
      <c r="K15" s="2" t="s">
        <v>264</v>
      </c>
      <c r="L15" s="4"/>
      <c r="M15" s="4" t="s">
        <v>222</v>
      </c>
      <c r="N15" s="4" t="s">
        <v>27</v>
      </c>
      <c r="O15" s="34">
        <f t="shared" si="0"/>
        <v>2923.576</v>
      </c>
      <c r="P15" s="35">
        <v>3654.47</v>
      </c>
      <c r="Q15" s="13"/>
      <c r="R15" s="5"/>
      <c r="S15" s="5"/>
    </row>
    <row r="16" spans="1:19" s="45" customFormat="1" ht="75" x14ac:dyDescent="0.25">
      <c r="A16" s="22"/>
      <c r="B16" s="2"/>
      <c r="C16" s="36" t="s">
        <v>24</v>
      </c>
      <c r="D16" s="4" t="s">
        <v>153</v>
      </c>
      <c r="E16" s="4" t="s">
        <v>144</v>
      </c>
      <c r="F16" s="4" t="s">
        <v>147</v>
      </c>
      <c r="G16" s="4" t="s">
        <v>260</v>
      </c>
      <c r="H16" s="8">
        <v>28462.22</v>
      </c>
      <c r="I16" s="4" t="s">
        <v>261</v>
      </c>
      <c r="J16" s="4" t="s">
        <v>263</v>
      </c>
      <c r="K16" s="2" t="s">
        <v>264</v>
      </c>
      <c r="L16" s="4"/>
      <c r="M16" s="4" t="s">
        <v>222</v>
      </c>
      <c r="N16" s="4" t="s">
        <v>265</v>
      </c>
      <c r="O16" s="34">
        <f t="shared" si="0"/>
        <v>9078.4240000000009</v>
      </c>
      <c r="P16" s="35">
        <v>11348.03</v>
      </c>
      <c r="Q16" s="13"/>
      <c r="R16" s="5"/>
      <c r="S16" s="5"/>
    </row>
    <row r="17" spans="1:19" s="45" customFormat="1" ht="75" x14ac:dyDescent="0.25">
      <c r="A17" s="22"/>
      <c r="B17" s="2"/>
      <c r="C17" s="36" t="s">
        <v>28</v>
      </c>
      <c r="D17" s="4" t="s">
        <v>153</v>
      </c>
      <c r="E17" s="4" t="s">
        <v>144</v>
      </c>
      <c r="F17" s="4" t="s">
        <v>147</v>
      </c>
      <c r="G17" s="4" t="s">
        <v>262</v>
      </c>
      <c r="H17" s="8">
        <v>3741.46</v>
      </c>
      <c r="I17" s="4" t="s">
        <v>52</v>
      </c>
      <c r="J17" s="4" t="s">
        <v>263</v>
      </c>
      <c r="K17" s="2" t="s">
        <v>264</v>
      </c>
      <c r="L17" s="4"/>
      <c r="M17" s="4" t="s">
        <v>222</v>
      </c>
      <c r="N17" s="4" t="s">
        <v>265</v>
      </c>
      <c r="O17" s="34">
        <f t="shared" si="0"/>
        <v>668.60799999999995</v>
      </c>
      <c r="P17" s="35">
        <v>835.76</v>
      </c>
      <c r="Q17" s="13"/>
      <c r="R17" s="5"/>
      <c r="S17" s="5"/>
    </row>
    <row r="18" spans="1:19" s="45" customFormat="1" ht="75" x14ac:dyDescent="0.25">
      <c r="A18" s="1" t="s">
        <v>31</v>
      </c>
      <c r="B18" s="17" t="s">
        <v>226</v>
      </c>
      <c r="C18" s="4" t="s">
        <v>32</v>
      </c>
      <c r="D18" s="4" t="s">
        <v>154</v>
      </c>
      <c r="E18" s="4" t="s">
        <v>144</v>
      </c>
      <c r="F18" s="4" t="s">
        <v>147</v>
      </c>
      <c r="G18" s="4" t="s">
        <v>33</v>
      </c>
      <c r="H18" s="8" t="s">
        <v>155</v>
      </c>
      <c r="I18" s="4" t="s">
        <v>34</v>
      </c>
      <c r="J18" s="4" t="s">
        <v>35</v>
      </c>
      <c r="K18" s="4" t="s">
        <v>36</v>
      </c>
      <c r="L18" s="4"/>
      <c r="M18" s="4" t="s">
        <v>222</v>
      </c>
      <c r="N18" s="4" t="s">
        <v>37</v>
      </c>
      <c r="O18" s="34">
        <f t="shared" si="0"/>
        <v>0</v>
      </c>
      <c r="P18" s="34">
        <v>0</v>
      </c>
      <c r="Q18" s="10"/>
      <c r="R18" s="20"/>
      <c r="S18" s="5"/>
    </row>
    <row r="19" spans="1:19" s="45" customFormat="1" ht="45" x14ac:dyDescent="0.25">
      <c r="A19" s="1"/>
      <c r="B19" s="4"/>
      <c r="C19" s="4"/>
      <c r="D19" s="4" t="s">
        <v>154</v>
      </c>
      <c r="E19" s="4" t="s">
        <v>144</v>
      </c>
      <c r="F19" s="4" t="s">
        <v>147</v>
      </c>
      <c r="G19" s="4" t="s">
        <v>38</v>
      </c>
      <c r="H19" s="8" t="s">
        <v>156</v>
      </c>
      <c r="I19" s="4" t="s">
        <v>39</v>
      </c>
      <c r="J19" s="4" t="s">
        <v>40</v>
      </c>
      <c r="K19" s="4" t="s">
        <v>36</v>
      </c>
      <c r="L19" s="4"/>
      <c r="M19" s="4" t="s">
        <v>222</v>
      </c>
      <c r="N19" s="4" t="s">
        <v>37</v>
      </c>
      <c r="O19" s="34">
        <f t="shared" si="0"/>
        <v>87349.183999999994</v>
      </c>
      <c r="P19" s="34">
        <v>109186.48</v>
      </c>
      <c r="Q19" s="10"/>
      <c r="R19" s="5"/>
      <c r="S19" s="5"/>
    </row>
    <row r="20" spans="1:19" s="45" customFormat="1" ht="105" x14ac:dyDescent="0.25">
      <c r="A20" s="1"/>
      <c r="B20" s="4">
        <v>30232100</v>
      </c>
      <c r="C20" s="4" t="s">
        <v>269</v>
      </c>
      <c r="D20" s="4" t="s">
        <v>270</v>
      </c>
      <c r="E20" s="4" t="s">
        <v>144</v>
      </c>
      <c r="F20" s="4" t="s">
        <v>147</v>
      </c>
      <c r="G20" s="4" t="s">
        <v>271</v>
      </c>
      <c r="H20" s="8">
        <v>190485.98</v>
      </c>
      <c r="I20" s="4" t="s">
        <v>272</v>
      </c>
      <c r="J20" s="4" t="s">
        <v>273</v>
      </c>
      <c r="K20" s="4" t="s">
        <v>274</v>
      </c>
      <c r="L20" s="4"/>
      <c r="M20" s="4" t="s">
        <v>222</v>
      </c>
      <c r="N20" s="4" t="s">
        <v>275</v>
      </c>
      <c r="O20" s="34">
        <f t="shared" si="0"/>
        <v>8342.0640000000003</v>
      </c>
      <c r="P20" s="34">
        <v>10427.58</v>
      </c>
      <c r="Q20" s="10"/>
      <c r="R20" s="5"/>
      <c r="S20" s="5"/>
    </row>
    <row r="21" spans="1:19" s="45" customFormat="1" ht="30" x14ac:dyDescent="0.25">
      <c r="A21" s="1" t="s">
        <v>41</v>
      </c>
      <c r="B21" s="17" t="s">
        <v>227</v>
      </c>
      <c r="C21" s="4" t="s">
        <v>42</v>
      </c>
      <c r="D21" s="4" t="s">
        <v>157</v>
      </c>
      <c r="E21" s="4" t="s">
        <v>144</v>
      </c>
      <c r="F21" s="4" t="s">
        <v>147</v>
      </c>
      <c r="G21" s="4" t="s">
        <v>43</v>
      </c>
      <c r="H21" s="8">
        <v>68838.720000000001</v>
      </c>
      <c r="I21" s="4" t="s">
        <v>44</v>
      </c>
      <c r="J21" s="4" t="s">
        <v>45</v>
      </c>
      <c r="K21" s="4" t="s">
        <v>46</v>
      </c>
      <c r="L21" s="4"/>
      <c r="M21" s="4" t="s">
        <v>222</v>
      </c>
      <c r="N21" s="4" t="s">
        <v>47</v>
      </c>
      <c r="O21" s="34">
        <f t="shared" si="0"/>
        <v>66257.743999999992</v>
      </c>
      <c r="P21" s="47">
        <v>82822.179999999993</v>
      </c>
      <c r="Q21" s="10"/>
      <c r="R21" s="20"/>
      <c r="S21" s="5"/>
    </row>
    <row r="22" spans="1:19" s="45" customFormat="1" ht="60" x14ac:dyDescent="0.25">
      <c r="A22" s="1" t="s">
        <v>160</v>
      </c>
      <c r="B22" s="16" t="s">
        <v>228</v>
      </c>
      <c r="C22" s="27"/>
      <c r="D22" s="4"/>
      <c r="E22" s="4"/>
      <c r="F22" s="4"/>
      <c r="G22" s="4" t="s">
        <v>49</v>
      </c>
      <c r="H22" s="3"/>
      <c r="I22" s="4" t="s">
        <v>50</v>
      </c>
      <c r="J22" s="4" t="s">
        <v>51</v>
      </c>
      <c r="K22" s="4" t="s">
        <v>48</v>
      </c>
      <c r="L22" s="4"/>
      <c r="M22" s="4" t="s">
        <v>222</v>
      </c>
      <c r="N22" s="4" t="s">
        <v>52</v>
      </c>
      <c r="O22" s="34">
        <f t="shared" si="0"/>
        <v>169749.36799999999</v>
      </c>
      <c r="P22" s="34">
        <v>212186.71</v>
      </c>
      <c r="Q22" s="10"/>
      <c r="R22" s="5"/>
      <c r="S22" s="5"/>
    </row>
    <row r="23" spans="1:19" s="45" customFormat="1" ht="75" x14ac:dyDescent="0.25">
      <c r="A23" s="1" t="s">
        <v>160</v>
      </c>
      <c r="B23" s="16" t="s">
        <v>228</v>
      </c>
      <c r="C23" s="27"/>
      <c r="D23" s="4"/>
      <c r="E23" s="4"/>
      <c r="F23" s="4"/>
      <c r="G23" s="4" t="s">
        <v>331</v>
      </c>
      <c r="H23" s="3">
        <v>141600</v>
      </c>
      <c r="I23" s="4" t="s">
        <v>332</v>
      </c>
      <c r="J23" s="4" t="s">
        <v>333</v>
      </c>
      <c r="K23" s="4" t="s">
        <v>48</v>
      </c>
      <c r="L23" s="4"/>
      <c r="M23" s="4" t="s">
        <v>222</v>
      </c>
      <c r="N23" s="4" t="s">
        <v>334</v>
      </c>
      <c r="O23" s="34">
        <f t="shared" si="0"/>
        <v>13152.128000000001</v>
      </c>
      <c r="P23" s="47">
        <v>16440.16</v>
      </c>
      <c r="Q23" s="10"/>
      <c r="R23" s="5"/>
      <c r="S23" s="5"/>
    </row>
    <row r="24" spans="1:19" ht="60" x14ac:dyDescent="0.25">
      <c r="A24" s="1" t="s">
        <v>159</v>
      </c>
      <c r="B24" s="16" t="s">
        <v>227</v>
      </c>
      <c r="C24" s="27" t="s">
        <v>158</v>
      </c>
      <c r="D24" s="4" t="s">
        <v>161</v>
      </c>
      <c r="E24" s="4" t="s">
        <v>144</v>
      </c>
      <c r="F24" s="4" t="s">
        <v>147</v>
      </c>
      <c r="G24" s="4" t="s">
        <v>53</v>
      </c>
      <c r="H24" s="3">
        <v>45900</v>
      </c>
      <c r="I24" s="4" t="s">
        <v>54</v>
      </c>
      <c r="J24" s="4" t="s">
        <v>55</v>
      </c>
      <c r="K24" s="4" t="s">
        <v>48</v>
      </c>
      <c r="L24" s="4"/>
      <c r="M24" s="4" t="s">
        <v>222</v>
      </c>
      <c r="N24" s="4" t="s">
        <v>56</v>
      </c>
      <c r="O24" s="34">
        <f t="shared" si="0"/>
        <v>21921.864000000001</v>
      </c>
      <c r="P24" s="34">
        <v>27402.33</v>
      </c>
      <c r="Q24" s="10"/>
      <c r="R24" s="12"/>
    </row>
    <row r="25" spans="1:19" s="45" customFormat="1" ht="60" x14ac:dyDescent="0.25">
      <c r="A25" s="1" t="s">
        <v>57</v>
      </c>
      <c r="B25" s="17" t="s">
        <v>229</v>
      </c>
      <c r="C25" s="27" t="s">
        <v>58</v>
      </c>
      <c r="D25" s="4" t="s">
        <v>162</v>
      </c>
      <c r="E25" s="4" t="s">
        <v>144</v>
      </c>
      <c r="F25" s="4" t="s">
        <v>147</v>
      </c>
      <c r="G25" s="4" t="s">
        <v>59</v>
      </c>
      <c r="H25" s="8">
        <v>67435.09</v>
      </c>
      <c r="I25" s="4" t="s">
        <v>60</v>
      </c>
      <c r="J25" s="4" t="s">
        <v>61</v>
      </c>
      <c r="K25" s="4" t="s">
        <v>62</v>
      </c>
      <c r="L25" s="4"/>
      <c r="M25" s="4" t="s">
        <v>222</v>
      </c>
      <c r="N25" s="4" t="s">
        <v>63</v>
      </c>
      <c r="O25" s="34">
        <v>0</v>
      </c>
      <c r="P25" s="34">
        <v>0</v>
      </c>
      <c r="Q25" s="14"/>
      <c r="R25" s="12"/>
      <c r="S25" s="5"/>
    </row>
    <row r="26" spans="1:19" s="45" customFormat="1" ht="30" x14ac:dyDescent="0.25">
      <c r="A26" s="1" t="s">
        <v>57</v>
      </c>
      <c r="B26" s="17" t="s">
        <v>229</v>
      </c>
      <c r="C26" s="27" t="s">
        <v>58</v>
      </c>
      <c r="D26" s="4" t="s">
        <v>162</v>
      </c>
      <c r="E26" s="4" t="s">
        <v>144</v>
      </c>
      <c r="F26" s="4" t="s">
        <v>147</v>
      </c>
      <c r="G26" s="4" t="s">
        <v>167</v>
      </c>
      <c r="H26" s="4">
        <v>3540.78</v>
      </c>
      <c r="I26" s="4"/>
      <c r="J26" s="4"/>
      <c r="K26" s="4" t="s">
        <v>62</v>
      </c>
      <c r="L26" s="4"/>
      <c r="M26" s="4" t="s">
        <v>222</v>
      </c>
      <c r="N26" s="4"/>
      <c r="O26" s="34">
        <f>P26/1.25</f>
        <v>3540.7839999999997</v>
      </c>
      <c r="P26" s="34">
        <v>4425.9799999999996</v>
      </c>
      <c r="Q26" s="14"/>
      <c r="R26" s="12"/>
      <c r="S26" s="5"/>
    </row>
    <row r="27" spans="1:19" s="45" customFormat="1" ht="45" x14ac:dyDescent="0.25">
      <c r="A27" s="1" t="s">
        <v>57</v>
      </c>
      <c r="B27" s="17" t="s">
        <v>229</v>
      </c>
      <c r="C27" s="27" t="s">
        <v>326</v>
      </c>
      <c r="D27" s="4" t="s">
        <v>327</v>
      </c>
      <c r="E27" s="4" t="s">
        <v>144</v>
      </c>
      <c r="F27" s="4" t="s">
        <v>147</v>
      </c>
      <c r="G27" s="1" t="s">
        <v>325</v>
      </c>
      <c r="H27" s="4" t="s">
        <v>343</v>
      </c>
      <c r="I27" s="4" t="s">
        <v>328</v>
      </c>
      <c r="J27" s="4" t="s">
        <v>329</v>
      </c>
      <c r="K27" s="4" t="s">
        <v>330</v>
      </c>
      <c r="L27" s="4"/>
      <c r="M27" s="4" t="s">
        <v>222</v>
      </c>
      <c r="N27" s="4"/>
      <c r="O27" s="34">
        <f>P27/1.25</f>
        <v>68748.12</v>
      </c>
      <c r="P27" s="34">
        <v>85935.15</v>
      </c>
      <c r="Q27" s="14"/>
      <c r="R27" s="12"/>
      <c r="S27" s="5"/>
    </row>
    <row r="28" spans="1:19" s="45" customFormat="1" ht="30.75" thickBot="1" x14ac:dyDescent="0.3">
      <c r="A28" s="1" t="s">
        <v>64</v>
      </c>
      <c r="B28" s="18" t="s">
        <v>230</v>
      </c>
      <c r="C28" s="27" t="s">
        <v>65</v>
      </c>
      <c r="D28" s="4" t="s">
        <v>163</v>
      </c>
      <c r="E28" s="4" t="s">
        <v>144</v>
      </c>
      <c r="F28" s="4" t="s">
        <v>147</v>
      </c>
      <c r="G28" s="4" t="s">
        <v>66</v>
      </c>
      <c r="H28" s="8">
        <v>68479.199999999997</v>
      </c>
      <c r="I28" s="4" t="s">
        <v>67</v>
      </c>
      <c r="J28" s="4" t="s">
        <v>68</v>
      </c>
      <c r="K28" s="4" t="s">
        <v>69</v>
      </c>
      <c r="L28" s="4"/>
      <c r="M28" s="4" t="s">
        <v>222</v>
      </c>
      <c r="N28" s="4" t="s">
        <v>70</v>
      </c>
      <c r="O28" s="34">
        <f>P28/1.25</f>
        <v>126281.704</v>
      </c>
      <c r="P28" s="34">
        <v>157852.13</v>
      </c>
      <c r="Q28" s="10"/>
      <c r="R28" s="12"/>
      <c r="S28" s="5"/>
    </row>
    <row r="29" spans="1:19" ht="30" x14ac:dyDescent="0.25">
      <c r="A29" s="1" t="s">
        <v>110</v>
      </c>
      <c r="B29" s="19" t="s">
        <v>231</v>
      </c>
      <c r="C29" s="27" t="s">
        <v>111</v>
      </c>
      <c r="D29" s="4" t="s">
        <v>164</v>
      </c>
      <c r="E29" s="4" t="s">
        <v>144</v>
      </c>
      <c r="F29" s="4" t="s">
        <v>147</v>
      </c>
      <c r="G29" s="4" t="s">
        <v>112</v>
      </c>
      <c r="H29" s="8">
        <v>171244.34</v>
      </c>
      <c r="I29" s="4" t="s">
        <v>113</v>
      </c>
      <c r="J29" s="4" t="s">
        <v>114</v>
      </c>
      <c r="K29" s="4" t="s">
        <v>115</v>
      </c>
      <c r="L29" s="4"/>
      <c r="M29" s="4" t="s">
        <v>222</v>
      </c>
      <c r="N29" s="4" t="s">
        <v>116</v>
      </c>
      <c r="O29" s="34">
        <f>P29/1.25</f>
        <v>93754.407999999996</v>
      </c>
      <c r="P29" s="34">
        <v>117193.01</v>
      </c>
      <c r="Q29" s="10"/>
      <c r="R29" s="12"/>
    </row>
    <row r="30" spans="1:19" ht="90" x14ac:dyDescent="0.25">
      <c r="A30" s="1" t="s">
        <v>71</v>
      </c>
      <c r="B30" s="17" t="s">
        <v>232</v>
      </c>
      <c r="C30" s="4" t="s">
        <v>72</v>
      </c>
      <c r="D30" s="4" t="s">
        <v>165</v>
      </c>
      <c r="E30" s="4" t="s">
        <v>144</v>
      </c>
      <c r="F30" s="4" t="s">
        <v>147</v>
      </c>
      <c r="G30" s="21" t="s">
        <v>168</v>
      </c>
      <c r="H30" s="4"/>
      <c r="I30" s="4"/>
      <c r="J30" s="4"/>
      <c r="K30" s="4" t="s">
        <v>349</v>
      </c>
      <c r="L30" s="4"/>
      <c r="M30" s="4" t="s">
        <v>222</v>
      </c>
      <c r="N30" s="4"/>
      <c r="O30" s="34">
        <f t="shared" ref="O30:O32" si="1">P30/1.25</f>
        <v>2073.3119999999999</v>
      </c>
      <c r="P30" s="34">
        <v>2591.64</v>
      </c>
      <c r="Q30" s="10"/>
      <c r="R30" s="12"/>
    </row>
    <row r="31" spans="1:19" ht="90" x14ac:dyDescent="0.25">
      <c r="A31" s="1" t="s">
        <v>73</v>
      </c>
      <c r="B31" s="17" t="s">
        <v>232</v>
      </c>
      <c r="C31" s="4" t="s">
        <v>74</v>
      </c>
      <c r="D31" s="4" t="s">
        <v>165</v>
      </c>
      <c r="E31" s="4" t="s">
        <v>144</v>
      </c>
      <c r="F31" s="4" t="s">
        <v>147</v>
      </c>
      <c r="G31" s="21" t="s">
        <v>169</v>
      </c>
      <c r="H31" s="4"/>
      <c r="I31" s="4"/>
      <c r="J31" s="4"/>
      <c r="K31" s="2" t="s">
        <v>349</v>
      </c>
      <c r="L31" s="4"/>
      <c r="M31" s="4" t="s">
        <v>222</v>
      </c>
      <c r="N31" s="4"/>
      <c r="O31" s="34">
        <f t="shared" si="1"/>
        <v>1050</v>
      </c>
      <c r="P31" s="47">
        <v>1312.5</v>
      </c>
      <c r="Q31" s="10"/>
    </row>
    <row r="32" spans="1:19" ht="60" x14ac:dyDescent="0.25">
      <c r="A32" s="1" t="s">
        <v>304</v>
      </c>
      <c r="B32" s="17" t="s">
        <v>232</v>
      </c>
      <c r="C32" s="4" t="s">
        <v>305</v>
      </c>
      <c r="D32" s="4" t="s">
        <v>306</v>
      </c>
      <c r="E32" s="4" t="s">
        <v>144</v>
      </c>
      <c r="F32" s="4" t="s">
        <v>147</v>
      </c>
      <c r="G32" s="21" t="s">
        <v>337</v>
      </c>
      <c r="H32" s="4"/>
      <c r="I32" s="4"/>
      <c r="J32" s="4"/>
      <c r="K32" s="4" t="s">
        <v>307</v>
      </c>
      <c r="L32" s="4"/>
      <c r="M32" s="4" t="s">
        <v>222</v>
      </c>
      <c r="N32" s="4"/>
      <c r="O32" s="34">
        <f t="shared" si="1"/>
        <v>0</v>
      </c>
      <c r="P32" s="34">
        <v>0</v>
      </c>
      <c r="Q32" s="46"/>
    </row>
    <row r="33" spans="1:18" ht="75" x14ac:dyDescent="0.25">
      <c r="A33" s="1" t="s">
        <v>308</v>
      </c>
      <c r="B33" s="17" t="s">
        <v>232</v>
      </c>
      <c r="C33" s="4" t="s">
        <v>309</v>
      </c>
      <c r="D33" s="4" t="s">
        <v>306</v>
      </c>
      <c r="E33" s="4" t="s">
        <v>144</v>
      </c>
      <c r="F33" s="4" t="s">
        <v>147</v>
      </c>
      <c r="G33" s="21" t="s">
        <v>169</v>
      </c>
      <c r="H33" s="4"/>
      <c r="I33" s="4"/>
      <c r="J33" s="4"/>
      <c r="K33" s="4" t="s">
        <v>310</v>
      </c>
      <c r="L33" s="4"/>
      <c r="M33" s="4" t="s">
        <v>222</v>
      </c>
      <c r="N33" s="4"/>
      <c r="O33" s="34">
        <f t="shared" ref="O33:O58" si="2">P33/1.25</f>
        <v>1527</v>
      </c>
      <c r="P33" s="47">
        <f>183.75+1725</f>
        <v>1908.75</v>
      </c>
      <c r="Q33" s="46"/>
    </row>
    <row r="34" spans="1:18" s="45" customFormat="1" ht="54.75" customHeight="1" x14ac:dyDescent="0.25">
      <c r="A34" s="1" t="s">
        <v>75</v>
      </c>
      <c r="B34" s="17" t="s">
        <v>233</v>
      </c>
      <c r="C34" s="4" t="s">
        <v>100</v>
      </c>
      <c r="D34" s="4" t="s">
        <v>166</v>
      </c>
      <c r="E34" s="4" t="s">
        <v>144</v>
      </c>
      <c r="F34" s="4" t="s">
        <v>147</v>
      </c>
      <c r="G34" s="4" t="s">
        <v>171</v>
      </c>
      <c r="H34" s="4"/>
      <c r="I34" s="4"/>
      <c r="J34" s="4"/>
      <c r="K34" s="7" t="s">
        <v>76</v>
      </c>
      <c r="L34" s="4"/>
      <c r="M34" s="4" t="s">
        <v>222</v>
      </c>
      <c r="N34" s="48"/>
      <c r="O34" s="34">
        <f t="shared" si="2"/>
        <v>2027</v>
      </c>
      <c r="P34" s="34">
        <v>2533.75</v>
      </c>
      <c r="Q34" s="46"/>
      <c r="R34" s="5"/>
    </row>
    <row r="35" spans="1:18" s="45" customFormat="1" ht="60" x14ac:dyDescent="0.25">
      <c r="A35" s="1" t="s">
        <v>118</v>
      </c>
      <c r="B35" s="17" t="s">
        <v>233</v>
      </c>
      <c r="C35" s="4" t="s">
        <v>119</v>
      </c>
      <c r="D35" s="4"/>
      <c r="E35" s="4"/>
      <c r="F35" s="4"/>
      <c r="G35" s="4" t="s">
        <v>170</v>
      </c>
      <c r="H35" s="4"/>
      <c r="I35" s="4"/>
      <c r="J35" s="4"/>
      <c r="K35" s="4" t="s">
        <v>350</v>
      </c>
      <c r="L35" s="4"/>
      <c r="M35" s="4" t="s">
        <v>222</v>
      </c>
      <c r="N35" s="4"/>
      <c r="O35" s="34">
        <f t="shared" si="2"/>
        <v>0</v>
      </c>
      <c r="P35" s="34">
        <v>0</v>
      </c>
      <c r="Q35" s="46"/>
      <c r="R35" s="5"/>
    </row>
    <row r="36" spans="1:18" s="45" customFormat="1" ht="45" x14ac:dyDescent="0.25">
      <c r="A36" s="1" t="s">
        <v>120</v>
      </c>
      <c r="B36" s="17" t="s">
        <v>233</v>
      </c>
      <c r="C36" s="4" t="s">
        <v>121</v>
      </c>
      <c r="D36" s="4"/>
      <c r="E36" s="4"/>
      <c r="F36" s="4"/>
      <c r="G36" s="4" t="s">
        <v>170</v>
      </c>
      <c r="H36" s="4"/>
      <c r="I36" s="4"/>
      <c r="J36" s="4"/>
      <c r="K36" s="7" t="s">
        <v>122</v>
      </c>
      <c r="L36" s="4"/>
      <c r="M36" s="4" t="s">
        <v>222</v>
      </c>
      <c r="N36" s="4"/>
      <c r="O36" s="34">
        <f t="shared" si="2"/>
        <v>0</v>
      </c>
      <c r="P36" s="34">
        <v>0</v>
      </c>
      <c r="Q36" s="46"/>
      <c r="R36" s="5"/>
    </row>
    <row r="37" spans="1:18" s="45" customFormat="1" ht="45" x14ac:dyDescent="0.25">
      <c r="A37" s="1" t="s">
        <v>318</v>
      </c>
      <c r="B37" s="17" t="s">
        <v>233</v>
      </c>
      <c r="C37" s="4" t="s">
        <v>124</v>
      </c>
      <c r="D37" s="4"/>
      <c r="E37" s="4"/>
      <c r="F37" s="4"/>
      <c r="G37" s="4" t="s">
        <v>345</v>
      </c>
      <c r="H37" s="4"/>
      <c r="I37" s="4"/>
      <c r="J37" s="4"/>
      <c r="K37" s="7" t="s">
        <v>123</v>
      </c>
      <c r="L37" s="4"/>
      <c r="M37" s="4" t="s">
        <v>222</v>
      </c>
      <c r="N37" s="4"/>
      <c r="O37" s="34">
        <f t="shared" si="2"/>
        <v>8107.503999999999</v>
      </c>
      <c r="P37" s="49">
        <v>10134.379999999999</v>
      </c>
      <c r="Q37" s="46"/>
      <c r="R37" s="5"/>
    </row>
    <row r="38" spans="1:18" s="45" customFormat="1" ht="60" x14ac:dyDescent="0.25">
      <c r="A38" s="1" t="s">
        <v>126</v>
      </c>
      <c r="B38" s="17" t="s">
        <v>233</v>
      </c>
      <c r="C38" s="4" t="s">
        <v>125</v>
      </c>
      <c r="D38" s="4"/>
      <c r="E38" s="4"/>
      <c r="F38" s="4"/>
      <c r="G38" s="4" t="s">
        <v>170</v>
      </c>
      <c r="H38" s="4"/>
      <c r="I38" s="4"/>
      <c r="J38" s="4"/>
      <c r="K38" s="4" t="s">
        <v>351</v>
      </c>
      <c r="L38" s="4"/>
      <c r="M38" s="4" t="s">
        <v>222</v>
      </c>
      <c r="N38" s="4"/>
      <c r="O38" s="34">
        <f t="shared" si="2"/>
        <v>0</v>
      </c>
      <c r="P38" s="34">
        <v>0</v>
      </c>
      <c r="Q38" s="46"/>
      <c r="R38" s="5"/>
    </row>
    <row r="39" spans="1:18" s="45" customFormat="1" ht="45" x14ac:dyDescent="0.25">
      <c r="A39" s="1" t="s">
        <v>75</v>
      </c>
      <c r="B39" s="17" t="s">
        <v>233</v>
      </c>
      <c r="C39" s="4" t="s">
        <v>296</v>
      </c>
      <c r="D39" s="4" t="s">
        <v>300</v>
      </c>
      <c r="E39" s="4" t="s">
        <v>144</v>
      </c>
      <c r="F39" s="4" t="s">
        <v>147</v>
      </c>
      <c r="G39" s="4" t="s">
        <v>213</v>
      </c>
      <c r="H39" s="4"/>
      <c r="I39" s="4"/>
      <c r="J39" s="4"/>
      <c r="K39" s="4" t="s">
        <v>297</v>
      </c>
      <c r="L39" s="4"/>
      <c r="M39" s="4" t="s">
        <v>222</v>
      </c>
      <c r="N39" s="4"/>
      <c r="O39" s="34">
        <f t="shared" si="2"/>
        <v>1386</v>
      </c>
      <c r="P39" s="49">
        <v>1732.5</v>
      </c>
      <c r="Q39" s="46"/>
      <c r="R39" s="5"/>
    </row>
    <row r="40" spans="1:18" s="45" customFormat="1" ht="60" x14ac:dyDescent="0.25">
      <c r="A40" s="1" t="s">
        <v>301</v>
      </c>
      <c r="B40" s="17" t="s">
        <v>233</v>
      </c>
      <c r="C40" s="4" t="s">
        <v>302</v>
      </c>
      <c r="D40" s="4" t="s">
        <v>166</v>
      </c>
      <c r="E40" s="4" t="s">
        <v>144</v>
      </c>
      <c r="F40" s="4" t="s">
        <v>147</v>
      </c>
      <c r="G40" s="4"/>
      <c r="H40" s="4"/>
      <c r="I40" s="4"/>
      <c r="J40" s="4"/>
      <c r="K40" s="4" t="s">
        <v>303</v>
      </c>
      <c r="L40" s="4"/>
      <c r="M40" s="4" t="s">
        <v>222</v>
      </c>
      <c r="N40" s="4"/>
      <c r="O40" s="34">
        <f t="shared" si="2"/>
        <v>0</v>
      </c>
      <c r="P40" s="34">
        <v>0</v>
      </c>
      <c r="Q40" s="46"/>
      <c r="R40" s="5"/>
    </row>
    <row r="41" spans="1:18" s="45" customFormat="1" ht="45" x14ac:dyDescent="0.25">
      <c r="A41" s="1" t="s">
        <v>77</v>
      </c>
      <c r="B41" s="17" t="s">
        <v>232</v>
      </c>
      <c r="C41" s="27" t="s">
        <v>78</v>
      </c>
      <c r="D41" s="4"/>
      <c r="E41" s="4"/>
      <c r="F41" s="4"/>
      <c r="G41" s="4" t="s">
        <v>170</v>
      </c>
      <c r="H41" s="4"/>
      <c r="I41" s="4"/>
      <c r="J41" s="4"/>
      <c r="K41" s="4" t="s">
        <v>79</v>
      </c>
      <c r="L41" s="4"/>
      <c r="M41" s="4" t="s">
        <v>222</v>
      </c>
      <c r="N41" s="4"/>
      <c r="O41" s="34">
        <f t="shared" si="2"/>
        <v>0</v>
      </c>
      <c r="P41" s="34">
        <v>0</v>
      </c>
      <c r="Q41" s="14"/>
      <c r="R41" s="5"/>
    </row>
    <row r="42" spans="1:18" ht="30" x14ac:dyDescent="0.25">
      <c r="A42" s="1" t="s">
        <v>80</v>
      </c>
      <c r="B42" s="17" t="s">
        <v>232</v>
      </c>
      <c r="C42" s="27" t="s">
        <v>81</v>
      </c>
      <c r="D42" s="4"/>
      <c r="E42" s="4"/>
      <c r="F42" s="4"/>
      <c r="G42" s="4" t="s">
        <v>170</v>
      </c>
      <c r="H42" s="4"/>
      <c r="I42" s="4"/>
      <c r="J42" s="4"/>
      <c r="K42" s="4" t="s">
        <v>79</v>
      </c>
      <c r="L42" s="4"/>
      <c r="M42" s="4" t="s">
        <v>222</v>
      </c>
      <c r="N42" s="4"/>
      <c r="O42" s="34">
        <f t="shared" si="2"/>
        <v>0</v>
      </c>
      <c r="P42" s="34">
        <v>0</v>
      </c>
      <c r="Q42" s="14"/>
    </row>
    <row r="43" spans="1:18" ht="30" x14ac:dyDescent="0.25">
      <c r="A43" s="1" t="s">
        <v>82</v>
      </c>
      <c r="B43" s="17" t="s">
        <v>232</v>
      </c>
      <c r="C43" s="27" t="s">
        <v>83</v>
      </c>
      <c r="D43" s="4"/>
      <c r="E43" s="4"/>
      <c r="F43" s="4"/>
      <c r="G43" s="4" t="s">
        <v>170</v>
      </c>
      <c r="H43" s="4"/>
      <c r="I43" s="4"/>
      <c r="J43" s="4"/>
      <c r="K43" s="4" t="s">
        <v>84</v>
      </c>
      <c r="L43" s="4"/>
      <c r="M43" s="4" t="s">
        <v>222</v>
      </c>
      <c r="N43" s="4"/>
      <c r="O43" s="34">
        <f t="shared" si="2"/>
        <v>0</v>
      </c>
      <c r="P43" s="34">
        <v>0</v>
      </c>
      <c r="Q43" s="14"/>
    </row>
    <row r="44" spans="1:18" ht="45" x14ac:dyDescent="0.25">
      <c r="A44" s="1" t="s">
        <v>85</v>
      </c>
      <c r="B44" s="17" t="s">
        <v>232</v>
      </c>
      <c r="C44" s="27" t="s">
        <v>86</v>
      </c>
      <c r="D44" s="4"/>
      <c r="E44" s="4"/>
      <c r="F44" s="4"/>
      <c r="G44" s="4" t="s">
        <v>170</v>
      </c>
      <c r="H44" s="4"/>
      <c r="I44" s="4"/>
      <c r="J44" s="4"/>
      <c r="K44" s="4"/>
      <c r="L44" s="4"/>
      <c r="M44" s="4" t="s">
        <v>222</v>
      </c>
      <c r="N44" s="4"/>
      <c r="O44" s="34">
        <f t="shared" si="2"/>
        <v>0</v>
      </c>
      <c r="P44" s="34">
        <v>0</v>
      </c>
      <c r="Q44" s="14"/>
    </row>
    <row r="45" spans="1:18" ht="15.75" x14ac:dyDescent="0.25">
      <c r="A45" s="1" t="s">
        <v>129</v>
      </c>
      <c r="B45" s="17" t="s">
        <v>232</v>
      </c>
      <c r="C45" s="27" t="s">
        <v>127</v>
      </c>
      <c r="D45" s="4"/>
      <c r="E45" s="4"/>
      <c r="F45" s="4"/>
      <c r="G45" s="4" t="s">
        <v>170</v>
      </c>
      <c r="H45" s="4"/>
      <c r="I45" s="4"/>
      <c r="J45" s="4"/>
      <c r="K45" s="4" t="s">
        <v>128</v>
      </c>
      <c r="L45" s="4"/>
      <c r="M45" s="4" t="s">
        <v>222</v>
      </c>
      <c r="N45" s="4"/>
      <c r="O45" s="34">
        <f t="shared" si="2"/>
        <v>0</v>
      </c>
      <c r="P45" s="34">
        <v>0</v>
      </c>
      <c r="Q45" s="14"/>
    </row>
    <row r="46" spans="1:18" ht="15.75" x14ac:dyDescent="0.25">
      <c r="A46" s="1" t="s">
        <v>130</v>
      </c>
      <c r="B46" s="17" t="s">
        <v>232</v>
      </c>
      <c r="C46" s="27" t="s">
        <v>131</v>
      </c>
      <c r="D46" s="4"/>
      <c r="E46" s="4"/>
      <c r="F46" s="4"/>
      <c r="G46" s="4" t="s">
        <v>170</v>
      </c>
      <c r="H46" s="4"/>
      <c r="I46" s="4"/>
      <c r="J46" s="4"/>
      <c r="K46" s="4" t="s">
        <v>138</v>
      </c>
      <c r="L46" s="4"/>
      <c r="M46" s="4" t="s">
        <v>222</v>
      </c>
      <c r="N46" s="4"/>
      <c r="O46" s="34">
        <f t="shared" si="2"/>
        <v>0</v>
      </c>
      <c r="P46" s="34">
        <v>0</v>
      </c>
      <c r="Q46" s="14"/>
    </row>
    <row r="47" spans="1:18" ht="30" x14ac:dyDescent="0.25">
      <c r="A47" s="1" t="s">
        <v>311</v>
      </c>
      <c r="B47" s="17" t="s">
        <v>232</v>
      </c>
      <c r="C47" s="27" t="s">
        <v>312</v>
      </c>
      <c r="D47" s="4"/>
      <c r="E47" s="4" t="s">
        <v>144</v>
      </c>
      <c r="F47" s="4" t="s">
        <v>147</v>
      </c>
      <c r="G47" s="4"/>
      <c r="H47" s="4"/>
      <c r="I47" s="4"/>
      <c r="J47" s="4"/>
      <c r="K47" s="4" t="s">
        <v>313</v>
      </c>
      <c r="L47" s="4"/>
      <c r="M47" s="4"/>
      <c r="N47" s="4"/>
      <c r="O47" s="34">
        <f t="shared" si="2"/>
        <v>0</v>
      </c>
      <c r="P47" s="34">
        <v>0</v>
      </c>
      <c r="Q47" s="14"/>
    </row>
    <row r="48" spans="1:18" ht="15.75" x14ac:dyDescent="0.25">
      <c r="A48" s="1" t="s">
        <v>132</v>
      </c>
      <c r="B48" s="17" t="s">
        <v>232</v>
      </c>
      <c r="C48" s="27" t="s">
        <v>133</v>
      </c>
      <c r="D48" s="4"/>
      <c r="E48" s="4"/>
      <c r="F48" s="4"/>
      <c r="G48" s="4" t="s">
        <v>170</v>
      </c>
      <c r="H48" s="4"/>
      <c r="I48" s="4"/>
      <c r="J48" s="4"/>
      <c r="K48" s="4" t="s">
        <v>128</v>
      </c>
      <c r="L48" s="4"/>
      <c r="M48" s="4" t="s">
        <v>222</v>
      </c>
      <c r="N48" s="4"/>
      <c r="O48" s="34">
        <f t="shared" si="2"/>
        <v>0</v>
      </c>
      <c r="P48" s="34">
        <v>0</v>
      </c>
      <c r="Q48" s="14"/>
    </row>
    <row r="49" spans="1:17" ht="15.75" x14ac:dyDescent="0.25">
      <c r="A49" s="1" t="s">
        <v>134</v>
      </c>
      <c r="B49" s="17" t="s">
        <v>232</v>
      </c>
      <c r="C49" s="27" t="s">
        <v>135</v>
      </c>
      <c r="D49" s="4"/>
      <c r="E49" s="4"/>
      <c r="F49" s="4"/>
      <c r="G49" s="4" t="s">
        <v>170</v>
      </c>
      <c r="H49" s="4"/>
      <c r="I49" s="4"/>
      <c r="J49" s="4"/>
      <c r="K49" s="4" t="s">
        <v>138</v>
      </c>
      <c r="L49" s="4"/>
      <c r="M49" s="4" t="s">
        <v>222</v>
      </c>
      <c r="N49" s="4"/>
      <c r="O49" s="34">
        <f t="shared" si="2"/>
        <v>0</v>
      </c>
      <c r="P49" s="34">
        <v>0</v>
      </c>
      <c r="Q49" s="14"/>
    </row>
    <row r="50" spans="1:17" ht="15.75" x14ac:dyDescent="0.25">
      <c r="A50" s="1" t="s">
        <v>136</v>
      </c>
      <c r="B50" s="17" t="s">
        <v>232</v>
      </c>
      <c r="C50" s="27" t="s">
        <v>137</v>
      </c>
      <c r="D50" s="4"/>
      <c r="E50" s="4"/>
      <c r="F50" s="4"/>
      <c r="G50" s="4" t="s">
        <v>170</v>
      </c>
      <c r="H50" s="4"/>
      <c r="I50" s="4"/>
      <c r="J50" s="4"/>
      <c r="K50" s="4" t="s">
        <v>79</v>
      </c>
      <c r="L50" s="4"/>
      <c r="M50" s="4" t="s">
        <v>222</v>
      </c>
      <c r="N50" s="4"/>
      <c r="O50" s="34">
        <f t="shared" si="2"/>
        <v>0</v>
      </c>
      <c r="P50" s="34">
        <v>0</v>
      </c>
      <c r="Q50" s="14"/>
    </row>
    <row r="51" spans="1:17" ht="45" x14ac:dyDescent="0.25">
      <c r="A51" s="23" t="s">
        <v>87</v>
      </c>
      <c r="B51" s="17" t="s">
        <v>234</v>
      </c>
      <c r="C51" s="50" t="s">
        <v>88</v>
      </c>
      <c r="D51" s="51"/>
      <c r="E51" s="51"/>
      <c r="F51" s="51"/>
      <c r="G51" s="4" t="s">
        <v>170</v>
      </c>
      <c r="H51" s="51"/>
      <c r="I51" s="51"/>
      <c r="J51" s="51"/>
      <c r="K51" s="51" t="s">
        <v>90</v>
      </c>
      <c r="L51" s="51"/>
      <c r="M51" s="4" t="s">
        <v>222</v>
      </c>
      <c r="N51" s="51"/>
      <c r="O51" s="34">
        <f t="shared" si="2"/>
        <v>0</v>
      </c>
      <c r="P51" s="34">
        <v>0</v>
      </c>
      <c r="Q51" s="14"/>
    </row>
    <row r="52" spans="1:17" ht="30" x14ac:dyDescent="0.25">
      <c r="A52" s="23" t="s">
        <v>91</v>
      </c>
      <c r="B52" s="17" t="s">
        <v>234</v>
      </c>
      <c r="C52" s="50" t="s">
        <v>92</v>
      </c>
      <c r="D52" s="51"/>
      <c r="E52" s="51"/>
      <c r="F52" s="51"/>
      <c r="G52" s="4" t="s">
        <v>170</v>
      </c>
      <c r="H52" s="51"/>
      <c r="I52" s="51"/>
      <c r="J52" s="51"/>
      <c r="K52" s="51" t="s">
        <v>93</v>
      </c>
      <c r="L52" s="51"/>
      <c r="M52" s="4" t="s">
        <v>222</v>
      </c>
      <c r="N52" s="51"/>
      <c r="O52" s="34">
        <f t="shared" si="2"/>
        <v>0</v>
      </c>
      <c r="P52" s="34">
        <v>0</v>
      </c>
      <c r="Q52" s="15"/>
    </row>
    <row r="53" spans="1:17" ht="48.75" customHeight="1" x14ac:dyDescent="0.25">
      <c r="A53" s="1" t="s">
        <v>141</v>
      </c>
      <c r="B53" s="17" t="s">
        <v>234</v>
      </c>
      <c r="C53" s="27" t="s">
        <v>109</v>
      </c>
      <c r="D53" s="4"/>
      <c r="E53" s="4"/>
      <c r="F53" s="4"/>
      <c r="G53" s="4" t="s">
        <v>170</v>
      </c>
      <c r="H53" s="4"/>
      <c r="I53" s="4"/>
      <c r="J53" s="4"/>
      <c r="K53" s="4" t="s">
        <v>139</v>
      </c>
      <c r="L53" s="4"/>
      <c r="M53" s="4" t="s">
        <v>222</v>
      </c>
      <c r="N53" s="4"/>
      <c r="O53" s="34">
        <f t="shared" si="2"/>
        <v>0</v>
      </c>
      <c r="P53" s="34">
        <v>0</v>
      </c>
      <c r="Q53" s="14"/>
    </row>
    <row r="54" spans="1:17" ht="29.25" customHeight="1" x14ac:dyDescent="0.25">
      <c r="A54" s="1" t="s">
        <v>314</v>
      </c>
      <c r="B54" s="17" t="s">
        <v>234</v>
      </c>
      <c r="C54" s="27" t="s">
        <v>315</v>
      </c>
      <c r="D54" s="4" t="s">
        <v>294</v>
      </c>
      <c r="E54" s="4" t="s">
        <v>144</v>
      </c>
      <c r="F54" s="4" t="s">
        <v>147</v>
      </c>
      <c r="G54" s="4"/>
      <c r="H54" s="4"/>
      <c r="I54" s="4"/>
      <c r="J54" s="4"/>
      <c r="K54" s="4" t="s">
        <v>293</v>
      </c>
      <c r="L54" s="4"/>
      <c r="M54" s="4"/>
      <c r="N54" s="4"/>
      <c r="O54" s="34">
        <f t="shared" si="2"/>
        <v>0</v>
      </c>
      <c r="P54" s="34">
        <v>0</v>
      </c>
      <c r="Q54" s="14"/>
    </row>
    <row r="55" spans="1:17" ht="36" customHeight="1" x14ac:dyDescent="0.25">
      <c r="A55" s="1" t="s">
        <v>317</v>
      </c>
      <c r="B55" s="17" t="s">
        <v>234</v>
      </c>
      <c r="C55" s="27" t="s">
        <v>316</v>
      </c>
      <c r="D55" s="4" t="s">
        <v>294</v>
      </c>
      <c r="E55" s="4" t="s">
        <v>144</v>
      </c>
      <c r="F55" s="4" t="s">
        <v>147</v>
      </c>
      <c r="G55" s="4" t="s">
        <v>213</v>
      </c>
      <c r="H55" s="4"/>
      <c r="I55" s="4"/>
      <c r="J55" s="4"/>
      <c r="K55" s="4" t="s">
        <v>293</v>
      </c>
      <c r="L55" s="4"/>
      <c r="M55" s="4"/>
      <c r="N55" s="4"/>
      <c r="O55" s="34">
        <f t="shared" si="2"/>
        <v>81684.592000000004</v>
      </c>
      <c r="P55" s="34">
        <v>102105.74</v>
      </c>
      <c r="Q55" s="14"/>
    </row>
    <row r="56" spans="1:17" ht="36" customHeight="1" x14ac:dyDescent="0.25">
      <c r="A56" s="1" t="s">
        <v>291</v>
      </c>
      <c r="B56" s="17" t="s">
        <v>234</v>
      </c>
      <c r="C56" s="27" t="s">
        <v>292</v>
      </c>
      <c r="D56" s="4" t="s">
        <v>294</v>
      </c>
      <c r="E56" s="4" t="s">
        <v>144</v>
      </c>
      <c r="F56" s="4" t="s">
        <v>147</v>
      </c>
      <c r="G56" s="4" t="s">
        <v>295</v>
      </c>
      <c r="H56" s="3">
        <v>105862.68</v>
      </c>
      <c r="I56" s="4" t="s">
        <v>261</v>
      </c>
      <c r="J56" s="4" t="s">
        <v>298</v>
      </c>
      <c r="K56" s="4" t="s">
        <v>293</v>
      </c>
      <c r="L56" s="4"/>
      <c r="M56" s="4" t="s">
        <v>222</v>
      </c>
      <c r="N56" s="4" t="s">
        <v>299</v>
      </c>
      <c r="O56" s="34">
        <f t="shared" si="2"/>
        <v>105862.68000000001</v>
      </c>
      <c r="P56" s="34">
        <v>132328.35</v>
      </c>
      <c r="Q56" s="14"/>
    </row>
    <row r="57" spans="1:17" ht="39" customHeight="1" x14ac:dyDescent="0.25">
      <c r="A57" s="1" t="s">
        <v>140</v>
      </c>
      <c r="B57" s="17" t="s">
        <v>234</v>
      </c>
      <c r="C57" s="27" t="s">
        <v>339</v>
      </c>
      <c r="D57" s="4" t="s">
        <v>294</v>
      </c>
      <c r="E57" s="4" t="s">
        <v>144</v>
      </c>
      <c r="F57" s="4" t="s">
        <v>147</v>
      </c>
      <c r="G57" s="4" t="s">
        <v>170</v>
      </c>
      <c r="H57" s="4"/>
      <c r="I57" s="4"/>
      <c r="J57" s="4"/>
      <c r="K57" s="4" t="s">
        <v>338</v>
      </c>
      <c r="L57" s="4"/>
      <c r="M57" s="4" t="s">
        <v>222</v>
      </c>
      <c r="N57" s="4"/>
      <c r="O57" s="34">
        <f t="shared" si="2"/>
        <v>0</v>
      </c>
      <c r="P57" s="34">
        <v>0</v>
      </c>
      <c r="Q57" s="14"/>
    </row>
    <row r="58" spans="1:17" ht="45" x14ac:dyDescent="0.25">
      <c r="A58" s="28" t="s">
        <v>194</v>
      </c>
      <c r="B58" s="17" t="s">
        <v>234</v>
      </c>
      <c r="C58" s="29" t="s">
        <v>196</v>
      </c>
      <c r="D58" s="4"/>
      <c r="E58" s="26" t="s">
        <v>174</v>
      </c>
      <c r="F58" s="26" t="s">
        <v>175</v>
      </c>
      <c r="G58" s="26" t="s">
        <v>197</v>
      </c>
      <c r="H58" s="30">
        <v>30451.200000000001</v>
      </c>
      <c r="I58" s="26" t="s">
        <v>198</v>
      </c>
      <c r="J58" s="4" t="s">
        <v>191</v>
      </c>
      <c r="K58" s="26" t="s">
        <v>195</v>
      </c>
      <c r="L58" s="4"/>
      <c r="M58" s="4" t="s">
        <v>222</v>
      </c>
      <c r="N58" s="4" t="s">
        <v>185</v>
      </c>
      <c r="O58" s="34">
        <f t="shared" si="2"/>
        <v>30451.200000000001</v>
      </c>
      <c r="P58" s="34">
        <v>38064</v>
      </c>
      <c r="Q58" s="14"/>
    </row>
    <row r="59" spans="1:17" ht="75" x14ac:dyDescent="0.25">
      <c r="A59" s="28" t="s">
        <v>319</v>
      </c>
      <c r="B59" s="16" t="s">
        <v>323</v>
      </c>
      <c r="C59" s="17" t="s">
        <v>321</v>
      </c>
      <c r="D59" s="37"/>
      <c r="E59" s="26" t="s">
        <v>174</v>
      </c>
      <c r="F59" s="26" t="s">
        <v>175</v>
      </c>
      <c r="G59" s="26" t="s">
        <v>340</v>
      </c>
      <c r="H59" s="30">
        <v>48000</v>
      </c>
      <c r="I59" s="26" t="s">
        <v>341</v>
      </c>
      <c r="J59" s="4" t="s">
        <v>191</v>
      </c>
      <c r="K59" s="26" t="s">
        <v>324</v>
      </c>
      <c r="L59" s="4"/>
      <c r="M59" s="4" t="s">
        <v>222</v>
      </c>
      <c r="N59" s="4" t="s">
        <v>185</v>
      </c>
      <c r="O59" s="34">
        <f>P59/1.25</f>
        <v>48000</v>
      </c>
      <c r="P59" s="34">
        <v>60000</v>
      </c>
      <c r="Q59" s="14"/>
    </row>
    <row r="60" spans="1:17" ht="30" x14ac:dyDescent="0.25">
      <c r="A60" s="28" t="s">
        <v>320</v>
      </c>
      <c r="B60" s="16" t="s">
        <v>323</v>
      </c>
      <c r="C60" s="17" t="s">
        <v>322</v>
      </c>
      <c r="D60" s="37"/>
      <c r="E60" s="26" t="s">
        <v>174</v>
      </c>
      <c r="F60" s="26" t="s">
        <v>175</v>
      </c>
      <c r="G60" s="26"/>
      <c r="H60" s="30">
        <v>48000</v>
      </c>
      <c r="I60" s="26" t="s">
        <v>341</v>
      </c>
      <c r="J60" s="4" t="s">
        <v>191</v>
      </c>
      <c r="K60" s="26" t="s">
        <v>324</v>
      </c>
      <c r="L60" s="4"/>
      <c r="M60" s="4" t="s">
        <v>222</v>
      </c>
      <c r="N60" s="4" t="s">
        <v>185</v>
      </c>
      <c r="O60" s="34">
        <f t="shared" ref="O60:O80" si="3">P60/1.25</f>
        <v>48000</v>
      </c>
      <c r="P60" s="34">
        <v>60000</v>
      </c>
      <c r="Q60" s="14"/>
    </row>
    <row r="61" spans="1:17" ht="45" x14ac:dyDescent="0.25">
      <c r="A61" s="28" t="s">
        <v>201</v>
      </c>
      <c r="B61" s="17" t="s">
        <v>234</v>
      </c>
      <c r="C61" s="29" t="s">
        <v>202</v>
      </c>
      <c r="D61" s="37"/>
      <c r="E61" s="26" t="s">
        <v>174</v>
      </c>
      <c r="F61" s="26" t="s">
        <v>175</v>
      </c>
      <c r="G61" s="26" t="s">
        <v>203</v>
      </c>
      <c r="H61" s="30">
        <v>46800</v>
      </c>
      <c r="I61" s="26" t="s">
        <v>204</v>
      </c>
      <c r="J61" s="4" t="s">
        <v>191</v>
      </c>
      <c r="K61" s="26" t="s">
        <v>205</v>
      </c>
      <c r="L61" s="4"/>
      <c r="M61" s="4" t="s">
        <v>222</v>
      </c>
      <c r="N61" s="4" t="s">
        <v>185</v>
      </c>
      <c r="O61" s="34">
        <f t="shared" si="3"/>
        <v>46800</v>
      </c>
      <c r="P61" s="34">
        <v>58500</v>
      </c>
      <c r="Q61" s="14"/>
    </row>
    <row r="62" spans="1:17" ht="31.5" x14ac:dyDescent="0.25">
      <c r="A62" s="1" t="s">
        <v>172</v>
      </c>
      <c r="B62" s="16" t="s">
        <v>235</v>
      </c>
      <c r="C62" s="27" t="s">
        <v>173</v>
      </c>
      <c r="D62" s="4"/>
      <c r="E62" s="4" t="s">
        <v>174</v>
      </c>
      <c r="F62" s="4" t="s">
        <v>175</v>
      </c>
      <c r="G62" s="31" t="s">
        <v>199</v>
      </c>
      <c r="H62" s="8">
        <v>26773.200000000001</v>
      </c>
      <c r="I62" s="26" t="s">
        <v>200</v>
      </c>
      <c r="J62" s="4" t="s">
        <v>191</v>
      </c>
      <c r="K62" s="26" t="s">
        <v>241</v>
      </c>
      <c r="L62" s="4"/>
      <c r="M62" s="4" t="s">
        <v>222</v>
      </c>
      <c r="N62" s="4" t="s">
        <v>185</v>
      </c>
      <c r="O62" s="34">
        <f t="shared" si="3"/>
        <v>26773.248</v>
      </c>
      <c r="P62" s="34">
        <v>33466.559999999998</v>
      </c>
      <c r="Q62" s="14"/>
    </row>
    <row r="63" spans="1:17" ht="126" x14ac:dyDescent="0.25">
      <c r="A63" s="1" t="s">
        <v>176</v>
      </c>
      <c r="B63" s="16" t="s">
        <v>236</v>
      </c>
      <c r="C63" s="27" t="s">
        <v>177</v>
      </c>
      <c r="D63" s="4"/>
      <c r="E63" s="4" t="s">
        <v>174</v>
      </c>
      <c r="F63" s="4" t="s">
        <v>175</v>
      </c>
      <c r="G63" s="31" t="s">
        <v>247</v>
      </c>
      <c r="H63" s="3">
        <v>114300</v>
      </c>
      <c r="I63" s="4" t="s">
        <v>248</v>
      </c>
      <c r="J63" s="4" t="s">
        <v>249</v>
      </c>
      <c r="K63" s="4" t="s">
        <v>181</v>
      </c>
      <c r="L63" s="4"/>
      <c r="M63" s="4" t="s">
        <v>222</v>
      </c>
      <c r="N63" s="4" t="s">
        <v>189</v>
      </c>
      <c r="O63" s="34">
        <f t="shared" si="3"/>
        <v>0</v>
      </c>
      <c r="P63" s="66">
        <v>0</v>
      </c>
      <c r="Q63" s="14"/>
    </row>
    <row r="64" spans="1:17" ht="31.5" x14ac:dyDescent="0.25">
      <c r="A64" s="1"/>
      <c r="B64" s="16"/>
      <c r="C64" s="27" t="s">
        <v>177</v>
      </c>
      <c r="D64" s="4" t="s">
        <v>89</v>
      </c>
      <c r="E64" s="4"/>
      <c r="F64" s="4"/>
      <c r="G64" s="31" t="s">
        <v>250</v>
      </c>
      <c r="H64" s="8">
        <v>23100</v>
      </c>
      <c r="I64" s="26" t="s">
        <v>252</v>
      </c>
      <c r="J64" s="4" t="s">
        <v>253</v>
      </c>
      <c r="K64" s="4" t="s">
        <v>181</v>
      </c>
      <c r="L64" s="4"/>
      <c r="M64" s="4" t="s">
        <v>222</v>
      </c>
      <c r="N64" s="4" t="s">
        <v>189</v>
      </c>
      <c r="O64" s="34">
        <f t="shared" si="3"/>
        <v>7700</v>
      </c>
      <c r="P64" s="67">
        <v>9625</v>
      </c>
      <c r="Q64" s="14"/>
    </row>
    <row r="65" spans="1:18" ht="31.5" x14ac:dyDescent="0.25">
      <c r="A65" s="1"/>
      <c r="B65" s="16"/>
      <c r="C65" s="27" t="s">
        <v>177</v>
      </c>
      <c r="D65" s="4"/>
      <c r="E65" s="4"/>
      <c r="F65" s="4"/>
      <c r="G65" s="31" t="s">
        <v>251</v>
      </c>
      <c r="H65" s="3">
        <v>30000</v>
      </c>
      <c r="I65" s="26" t="s">
        <v>189</v>
      </c>
      <c r="J65" s="4" t="s">
        <v>254</v>
      </c>
      <c r="K65" s="4" t="s">
        <v>181</v>
      </c>
      <c r="L65" s="4"/>
      <c r="M65" s="4" t="s">
        <v>222</v>
      </c>
      <c r="N65" s="4" t="s">
        <v>18</v>
      </c>
      <c r="O65" s="34">
        <f t="shared" si="3"/>
        <v>30000</v>
      </c>
      <c r="P65" s="66">
        <v>37500</v>
      </c>
      <c r="Q65" s="14"/>
    </row>
    <row r="66" spans="1:18" ht="90" x14ac:dyDescent="0.25">
      <c r="A66" s="1"/>
      <c r="B66" s="16"/>
      <c r="C66" s="27" t="s">
        <v>177</v>
      </c>
      <c r="D66" s="4"/>
      <c r="E66" s="4"/>
      <c r="F66" s="4"/>
      <c r="G66" s="4" t="s">
        <v>178</v>
      </c>
      <c r="H66" s="8">
        <v>90000</v>
      </c>
      <c r="I66" s="4" t="s">
        <v>179</v>
      </c>
      <c r="J66" s="4" t="s">
        <v>180</v>
      </c>
      <c r="K66" s="4" t="s">
        <v>181</v>
      </c>
      <c r="L66" s="4"/>
      <c r="M66" s="4" t="s">
        <v>222</v>
      </c>
      <c r="N66" s="4" t="s">
        <v>183</v>
      </c>
      <c r="O66" s="34">
        <f t="shared" si="3"/>
        <v>42200</v>
      </c>
      <c r="P66" s="66">
        <v>52750</v>
      </c>
      <c r="Q66" s="14"/>
    </row>
    <row r="67" spans="1:18" ht="90" x14ac:dyDescent="0.25">
      <c r="A67" s="1"/>
      <c r="B67" s="4"/>
      <c r="C67" s="27" t="s">
        <v>177</v>
      </c>
      <c r="D67" s="4"/>
      <c r="E67" s="4" t="s">
        <v>174</v>
      </c>
      <c r="F67" s="4" t="s">
        <v>175</v>
      </c>
      <c r="G67" s="4" t="s">
        <v>178</v>
      </c>
      <c r="H67" s="8" t="s">
        <v>182</v>
      </c>
      <c r="I67" s="4" t="s">
        <v>113</v>
      </c>
      <c r="J67" s="4" t="s">
        <v>184</v>
      </c>
      <c r="K67" s="4" t="s">
        <v>181</v>
      </c>
      <c r="L67" s="4"/>
      <c r="M67" s="4" t="s">
        <v>222</v>
      </c>
      <c r="N67" s="4" t="s">
        <v>185</v>
      </c>
      <c r="O67" s="34">
        <f t="shared" si="3"/>
        <v>116200</v>
      </c>
      <c r="P67" s="66">
        <v>145250</v>
      </c>
      <c r="Q67" s="14"/>
    </row>
    <row r="68" spans="1:18" ht="45" x14ac:dyDescent="0.25">
      <c r="A68" s="1" t="s">
        <v>186</v>
      </c>
      <c r="B68" s="16" t="s">
        <v>237</v>
      </c>
      <c r="C68" s="27" t="s">
        <v>187</v>
      </c>
      <c r="D68" s="4"/>
      <c r="E68" s="4" t="s">
        <v>174</v>
      </c>
      <c r="F68" s="4" t="s">
        <v>175</v>
      </c>
      <c r="G68" s="26" t="s">
        <v>188</v>
      </c>
      <c r="H68" s="8">
        <v>45298.080000000002</v>
      </c>
      <c r="I68" s="4" t="s">
        <v>189</v>
      </c>
      <c r="J68" s="4" t="s">
        <v>191</v>
      </c>
      <c r="K68" s="4" t="s">
        <v>190</v>
      </c>
      <c r="L68" s="4"/>
      <c r="M68" s="4" t="s">
        <v>222</v>
      </c>
      <c r="N68" s="4" t="s">
        <v>185</v>
      </c>
      <c r="O68" s="34">
        <f t="shared" si="3"/>
        <v>45298.080000000002</v>
      </c>
      <c r="P68" s="34">
        <v>56622.6</v>
      </c>
      <c r="Q68" s="14"/>
    </row>
    <row r="69" spans="1:18" ht="45" x14ac:dyDescent="0.25">
      <c r="A69" s="1"/>
      <c r="B69" s="4"/>
      <c r="C69" s="27" t="s">
        <v>187</v>
      </c>
      <c r="D69" s="4"/>
      <c r="E69" s="4" t="s">
        <v>174</v>
      </c>
      <c r="F69" s="4" t="s">
        <v>175</v>
      </c>
      <c r="G69" s="26" t="s">
        <v>192</v>
      </c>
      <c r="H69" s="8">
        <v>45298.080000000002</v>
      </c>
      <c r="I69" s="4" t="s">
        <v>189</v>
      </c>
      <c r="J69" s="4" t="s">
        <v>191</v>
      </c>
      <c r="K69" s="4" t="s">
        <v>190</v>
      </c>
      <c r="L69" s="4"/>
      <c r="M69" s="4" t="s">
        <v>222</v>
      </c>
      <c r="N69" s="4" t="s">
        <v>185</v>
      </c>
      <c r="O69" s="34">
        <f t="shared" si="3"/>
        <v>45298.080000000002</v>
      </c>
      <c r="P69" s="34">
        <v>56622.6</v>
      </c>
      <c r="Q69" s="14"/>
    </row>
    <row r="70" spans="1:18" ht="45" x14ac:dyDescent="0.25">
      <c r="A70" s="1"/>
      <c r="B70" s="4"/>
      <c r="C70" s="27" t="s">
        <v>187</v>
      </c>
      <c r="D70" s="4"/>
      <c r="E70" s="4" t="s">
        <v>174</v>
      </c>
      <c r="F70" s="4" t="s">
        <v>175</v>
      </c>
      <c r="G70" s="26" t="s">
        <v>193</v>
      </c>
      <c r="H70" s="8">
        <v>98600.639999999999</v>
      </c>
      <c r="I70" s="4" t="s">
        <v>189</v>
      </c>
      <c r="J70" s="4" t="s">
        <v>191</v>
      </c>
      <c r="K70" s="4" t="s">
        <v>190</v>
      </c>
      <c r="L70" s="4"/>
      <c r="M70" s="4" t="s">
        <v>222</v>
      </c>
      <c r="N70" s="4" t="s">
        <v>185</v>
      </c>
      <c r="O70" s="34">
        <f t="shared" si="3"/>
        <v>98600.639999999999</v>
      </c>
      <c r="P70" s="34">
        <v>123250.8</v>
      </c>
      <c r="Q70" s="14"/>
    </row>
    <row r="71" spans="1:18" ht="60" x14ac:dyDescent="0.25">
      <c r="A71" s="1" t="s">
        <v>206</v>
      </c>
      <c r="B71" s="16" t="s">
        <v>238</v>
      </c>
      <c r="C71" s="27" t="s">
        <v>207</v>
      </c>
      <c r="D71" s="4"/>
      <c r="E71" s="4" t="s">
        <v>174</v>
      </c>
      <c r="F71" s="4" t="s">
        <v>175</v>
      </c>
      <c r="G71" s="4" t="s">
        <v>255</v>
      </c>
      <c r="H71" s="8">
        <v>154256.53</v>
      </c>
      <c r="I71" s="4" t="s">
        <v>257</v>
      </c>
      <c r="J71" s="4" t="s">
        <v>258</v>
      </c>
      <c r="K71" s="4" t="s">
        <v>256</v>
      </c>
      <c r="L71" s="4"/>
      <c r="M71" s="4" t="s">
        <v>222</v>
      </c>
      <c r="N71" s="4" t="s">
        <v>259</v>
      </c>
      <c r="O71" s="34">
        <f t="shared" si="3"/>
        <v>149174.984</v>
      </c>
      <c r="P71" s="34">
        <v>186468.73</v>
      </c>
      <c r="Q71" s="14"/>
    </row>
    <row r="72" spans="1:18" ht="24.75" customHeight="1" x14ac:dyDescent="0.25">
      <c r="A72" s="1"/>
      <c r="B72" s="16"/>
      <c r="C72" s="27"/>
      <c r="D72" s="4"/>
      <c r="E72" s="4"/>
      <c r="F72" s="4"/>
      <c r="G72" s="4" t="s">
        <v>213</v>
      </c>
      <c r="H72" s="8"/>
      <c r="I72" s="4"/>
      <c r="J72" s="4"/>
      <c r="K72" s="4" t="s">
        <v>246</v>
      </c>
      <c r="L72" s="4"/>
      <c r="M72" s="4" t="s">
        <v>222</v>
      </c>
      <c r="N72" s="4"/>
      <c r="O72" s="34">
        <f t="shared" si="3"/>
        <v>29530</v>
      </c>
      <c r="P72" s="34">
        <v>36912.5</v>
      </c>
      <c r="Q72" s="14"/>
    </row>
    <row r="73" spans="1:18" ht="34.5" customHeight="1" x14ac:dyDescent="0.25">
      <c r="A73" s="1" t="s">
        <v>208</v>
      </c>
      <c r="B73" s="16" t="s">
        <v>239</v>
      </c>
      <c r="C73" s="27" t="s">
        <v>209</v>
      </c>
      <c r="D73" s="4" t="s">
        <v>89</v>
      </c>
      <c r="E73" s="4" t="s">
        <v>174</v>
      </c>
      <c r="F73" s="4" t="s">
        <v>175</v>
      </c>
      <c r="G73" s="4" t="s">
        <v>213</v>
      </c>
      <c r="H73" s="8"/>
      <c r="I73" s="4"/>
      <c r="J73" s="4"/>
      <c r="K73" s="4" t="s">
        <v>242</v>
      </c>
      <c r="L73" s="4"/>
      <c r="M73" s="4" t="s">
        <v>222</v>
      </c>
      <c r="N73" s="4"/>
      <c r="O73" s="34">
        <f t="shared" si="3"/>
        <v>4176</v>
      </c>
      <c r="P73" s="34">
        <v>5220</v>
      </c>
      <c r="Q73" s="14"/>
    </row>
    <row r="74" spans="1:18" ht="34.5" customHeight="1" x14ac:dyDescent="0.25">
      <c r="A74" s="1"/>
      <c r="B74" s="16"/>
      <c r="C74" s="27"/>
      <c r="D74" s="4"/>
      <c r="E74" s="4"/>
      <c r="F74" s="4"/>
      <c r="G74" s="4" t="s">
        <v>171</v>
      </c>
      <c r="H74" s="8"/>
      <c r="I74" s="4"/>
      <c r="J74" s="4"/>
      <c r="K74" s="4" t="s">
        <v>243</v>
      </c>
      <c r="L74" s="4"/>
      <c r="M74" s="4" t="s">
        <v>222</v>
      </c>
      <c r="N74" s="4"/>
      <c r="O74" s="34">
        <f t="shared" si="3"/>
        <v>35916.6</v>
      </c>
      <c r="P74" s="34">
        <v>44895.75</v>
      </c>
      <c r="Q74" s="14"/>
    </row>
    <row r="75" spans="1:18" ht="34.5" customHeight="1" x14ac:dyDescent="0.25">
      <c r="A75" s="1"/>
      <c r="B75" s="16"/>
      <c r="C75" s="27"/>
      <c r="D75" s="4"/>
      <c r="E75" s="4"/>
      <c r="F75" s="4"/>
      <c r="G75" s="4" t="s">
        <v>213</v>
      </c>
      <c r="H75" s="8"/>
      <c r="I75" s="4"/>
      <c r="J75" s="4"/>
      <c r="K75" s="4" t="s">
        <v>244</v>
      </c>
      <c r="L75" s="4"/>
      <c r="M75" s="4" t="s">
        <v>222</v>
      </c>
      <c r="N75" s="4"/>
      <c r="O75" s="34">
        <f t="shared" si="3"/>
        <v>1854</v>
      </c>
      <c r="P75" s="34">
        <v>2317.5</v>
      </c>
      <c r="Q75" s="14"/>
    </row>
    <row r="76" spans="1:18" ht="34.5" customHeight="1" x14ac:dyDescent="0.25">
      <c r="A76" s="1" t="s">
        <v>210</v>
      </c>
      <c r="B76" s="17" t="s">
        <v>240</v>
      </c>
      <c r="C76" s="27" t="s">
        <v>211</v>
      </c>
      <c r="D76" s="4" t="s">
        <v>89</v>
      </c>
      <c r="E76" s="4" t="s">
        <v>174</v>
      </c>
      <c r="F76" s="4" t="s">
        <v>175</v>
      </c>
      <c r="G76" s="4" t="s">
        <v>342</v>
      </c>
      <c r="H76" s="8"/>
      <c r="I76" s="4"/>
      <c r="J76" s="4"/>
      <c r="K76" s="4" t="s">
        <v>245</v>
      </c>
      <c r="L76" s="4"/>
      <c r="M76" s="4" t="s">
        <v>222</v>
      </c>
      <c r="N76" s="4"/>
      <c r="O76" s="34">
        <f t="shared" si="3"/>
        <v>36747</v>
      </c>
      <c r="P76" s="34">
        <v>45933.75</v>
      </c>
      <c r="Q76" s="14"/>
    </row>
    <row r="77" spans="1:18" ht="105" x14ac:dyDescent="0.25">
      <c r="A77" s="1" t="s">
        <v>276</v>
      </c>
      <c r="B77" s="16" t="s">
        <v>277</v>
      </c>
      <c r="C77" s="27" t="s">
        <v>278</v>
      </c>
      <c r="D77" s="4"/>
      <c r="E77" s="4" t="s">
        <v>174</v>
      </c>
      <c r="F77" s="4" t="s">
        <v>175</v>
      </c>
      <c r="G77" s="4" t="s">
        <v>279</v>
      </c>
      <c r="H77" s="8">
        <v>124300</v>
      </c>
      <c r="I77" s="4" t="s">
        <v>280</v>
      </c>
      <c r="J77" s="4" t="s">
        <v>281</v>
      </c>
      <c r="K77" s="4" t="s">
        <v>282</v>
      </c>
      <c r="L77" s="4"/>
      <c r="M77" s="4" t="s">
        <v>222</v>
      </c>
      <c r="N77" s="4" t="s">
        <v>185</v>
      </c>
      <c r="O77" s="34">
        <f t="shared" si="3"/>
        <v>8800</v>
      </c>
      <c r="P77" s="34">
        <v>11000</v>
      </c>
      <c r="Q77" s="14"/>
    </row>
    <row r="78" spans="1:18" ht="60" x14ac:dyDescent="0.25">
      <c r="A78" s="1" t="s">
        <v>283</v>
      </c>
      <c r="B78" s="16" t="s">
        <v>284</v>
      </c>
      <c r="C78" s="27" t="s">
        <v>285</v>
      </c>
      <c r="D78" s="4"/>
      <c r="E78" s="4" t="s">
        <v>174</v>
      </c>
      <c r="F78" s="4" t="s">
        <v>175</v>
      </c>
      <c r="G78" s="4" t="s">
        <v>286</v>
      </c>
      <c r="H78" s="8">
        <v>142500</v>
      </c>
      <c r="I78" s="4" t="s">
        <v>287</v>
      </c>
      <c r="J78" s="4" t="s">
        <v>288</v>
      </c>
      <c r="K78" s="4" t="s">
        <v>290</v>
      </c>
      <c r="L78" s="4"/>
      <c r="M78" s="4" t="s">
        <v>222</v>
      </c>
      <c r="N78" s="4" t="s">
        <v>289</v>
      </c>
      <c r="O78" s="34">
        <f t="shared" si="3"/>
        <v>0</v>
      </c>
      <c r="P78" s="34">
        <v>0</v>
      </c>
      <c r="Q78" s="14"/>
    </row>
    <row r="79" spans="1:18" ht="42.75" customHeight="1" x14ac:dyDescent="0.25">
      <c r="A79" s="52" t="s">
        <v>212</v>
      </c>
      <c r="B79" s="17" t="s">
        <v>232</v>
      </c>
      <c r="C79" s="27"/>
      <c r="D79" s="4"/>
      <c r="E79" s="4" t="s">
        <v>174</v>
      </c>
      <c r="F79" s="4" t="s">
        <v>175</v>
      </c>
      <c r="G79" s="4" t="s">
        <v>213</v>
      </c>
      <c r="H79" s="8"/>
      <c r="I79" s="4"/>
      <c r="J79" s="4"/>
      <c r="K79" s="4" t="s">
        <v>347</v>
      </c>
      <c r="L79" s="4"/>
      <c r="M79" s="4" t="s">
        <v>222</v>
      </c>
      <c r="N79" s="4"/>
      <c r="O79" s="34">
        <f t="shared" si="3"/>
        <v>1400</v>
      </c>
      <c r="P79" s="34">
        <v>1750</v>
      </c>
      <c r="Q79" s="14"/>
    </row>
    <row r="80" spans="1:18" s="45" customFormat="1" ht="117.75" customHeight="1" thickBot="1" x14ac:dyDescent="0.3">
      <c r="A80" s="53" t="s">
        <v>212</v>
      </c>
      <c r="B80" s="54" t="s">
        <v>232</v>
      </c>
      <c r="C80" s="55"/>
      <c r="D80" s="32"/>
      <c r="E80" s="32" t="s">
        <v>174</v>
      </c>
      <c r="F80" s="32" t="s">
        <v>175</v>
      </c>
      <c r="G80" s="32" t="s">
        <v>346</v>
      </c>
      <c r="H80" s="38"/>
      <c r="I80" s="32"/>
      <c r="J80" s="32"/>
      <c r="K80" s="33" t="s">
        <v>348</v>
      </c>
      <c r="L80" s="32"/>
      <c r="M80" s="32" t="s">
        <v>222</v>
      </c>
      <c r="N80" s="32"/>
      <c r="O80" s="56">
        <f t="shared" si="3"/>
        <v>19285.400000000001</v>
      </c>
      <c r="P80" s="56">
        <v>24106.75</v>
      </c>
      <c r="Q80" s="57"/>
      <c r="R80" s="5"/>
    </row>
    <row r="82" spans="1:16" x14ac:dyDescent="0.25">
      <c r="A82" s="5" t="s">
        <v>89</v>
      </c>
    </row>
    <row r="86" spans="1:16" x14ac:dyDescent="0.25">
      <c r="P86" s="12" t="s">
        <v>89</v>
      </c>
    </row>
    <row r="87" spans="1:16" x14ac:dyDescent="0.25">
      <c r="O87" s="12" t="s">
        <v>89</v>
      </c>
    </row>
  </sheetData>
  <mergeCells count="4">
    <mergeCell ref="A1:Q1"/>
    <mergeCell ref="A2:Q2"/>
    <mergeCell ref="A4:Q4"/>
    <mergeCell ref="O3:Q3"/>
  </mergeCells>
  <dataValidations count="3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A80 A79" xr:uid="{00000000-0002-0000-0000-000000000000}">
      <formula1>2</formula1>
      <formula2>200</formula2>
    </dataValidation>
    <dataValidation allowBlank="1" showInputMessage="1" showErrorMessage="1" promptTitle="CPV" prompt="Je obavezan podatak" sqref="B6:B7 B14 B18 B21 B25:B27 B71:B72 B64:B65 B30:B62 B77:B80" xr:uid="{00000000-0002-0000-0000-000001000000}"/>
    <dataValidation allowBlank="1" showInputMessage="1" showErrorMessage="1" promptTitle="Evidencijski broj nabave" prompt="Je obavezan podatak_x000a_" sqref="C59:C60" xr:uid="{00000000-0002-0000-0000-000002000000}"/>
  </dataValidations>
  <pageMargins left="0.7" right="0.7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31.12.2022.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Šarčević</dc:creator>
  <cp:lastModifiedBy>Ivona Borić</cp:lastModifiedBy>
  <cp:lastPrinted>2023-04-21T11:10:18Z</cp:lastPrinted>
  <dcterms:created xsi:type="dcterms:W3CDTF">2022-04-07T12:43:00Z</dcterms:created>
  <dcterms:modified xsi:type="dcterms:W3CDTF">2023-04-21T11:50:12Z</dcterms:modified>
</cp:coreProperties>
</file>